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19\Trimestral2019\"/>
    </mc:Choice>
  </mc:AlternateContent>
  <bookViews>
    <workbookView xWindow="0" yWindow="0" windowWidth="28800" windowHeight="12435" tabRatio="675"/>
  </bookViews>
  <sheets>
    <sheet name="4to Trim 2019" sheetId="105" r:id="rId1"/>
  </sheets>
  <calcPr calcId="152511"/>
</workbook>
</file>

<file path=xl/calcChain.xml><?xml version="1.0" encoding="utf-8"?>
<calcChain xmlns="http://schemas.openxmlformats.org/spreadsheetml/2006/main">
  <c r="L15" i="105" l="1"/>
  <c r="L16" i="105"/>
  <c r="L17" i="105"/>
  <c r="L18" i="105"/>
  <c r="L19" i="105"/>
  <c r="L20" i="105"/>
  <c r="L21" i="105"/>
  <c r="L22" i="105"/>
  <c r="L23" i="105"/>
  <c r="L24" i="105"/>
  <c r="L25" i="105"/>
  <c r="L26" i="105"/>
  <c r="L27" i="105"/>
  <c r="L28" i="105"/>
  <c r="L29" i="105"/>
  <c r="L30" i="105"/>
  <c r="L31" i="105"/>
  <c r="L32" i="105"/>
  <c r="L33" i="105"/>
  <c r="L14" i="105"/>
  <c r="L102" i="105" l="1"/>
  <c r="L103" i="105"/>
  <c r="L104" i="105"/>
  <c r="L105" i="105"/>
  <c r="L106" i="105"/>
  <c r="L107" i="105"/>
  <c r="L108" i="105"/>
  <c r="L109" i="105"/>
  <c r="L110" i="105"/>
  <c r="L111" i="105"/>
  <c r="L112" i="105"/>
  <c r="L113" i="105"/>
  <c r="L114" i="105"/>
  <c r="L115" i="105"/>
  <c r="L116" i="105"/>
  <c r="L117" i="105"/>
  <c r="L118" i="105"/>
  <c r="L119" i="105"/>
  <c r="L120" i="105"/>
  <c r="L101" i="105"/>
  <c r="L44" i="105"/>
  <c r="L45" i="105"/>
  <c r="L46" i="105"/>
  <c r="L47" i="105"/>
  <c r="L48" i="105"/>
  <c r="L49" i="105"/>
  <c r="L50" i="105"/>
  <c r="L51" i="105"/>
  <c r="L52" i="105"/>
  <c r="L53" i="105"/>
  <c r="L54" i="105"/>
  <c r="L55" i="105"/>
  <c r="L56" i="105"/>
  <c r="L57" i="105"/>
  <c r="L58" i="105"/>
  <c r="L59" i="105"/>
  <c r="L60" i="105"/>
  <c r="L61" i="105"/>
  <c r="L62" i="105"/>
  <c r="L43" i="105"/>
  <c r="E179" i="105"/>
  <c r="D179" i="105"/>
  <c r="C179" i="105"/>
  <c r="F178" i="105"/>
  <c r="F177" i="105"/>
  <c r="F176" i="105"/>
  <c r="F175" i="105"/>
  <c r="F174" i="105"/>
  <c r="F173" i="105"/>
  <c r="F172" i="105"/>
  <c r="F171" i="105"/>
  <c r="F170" i="105"/>
  <c r="F169" i="105"/>
  <c r="F168" i="105"/>
  <c r="F167" i="105"/>
  <c r="F166" i="105"/>
  <c r="F165" i="105"/>
  <c r="F164" i="105"/>
  <c r="F163" i="105"/>
  <c r="F162" i="105"/>
  <c r="F161" i="105"/>
  <c r="F160" i="105"/>
  <c r="F179" i="105" s="1"/>
  <c r="F159" i="105"/>
  <c r="E151" i="105" l="1"/>
  <c r="D151" i="105"/>
  <c r="C151" i="105"/>
  <c r="F150" i="105"/>
  <c r="F149" i="105"/>
  <c r="F148" i="105"/>
  <c r="F147" i="105"/>
  <c r="F146" i="105"/>
  <c r="F145" i="105"/>
  <c r="F144" i="105"/>
  <c r="F143" i="105"/>
  <c r="F142" i="105"/>
  <c r="F141" i="105"/>
  <c r="F140" i="105"/>
  <c r="F139" i="105"/>
  <c r="F138" i="105"/>
  <c r="F137" i="105"/>
  <c r="F136" i="105"/>
  <c r="F135" i="105"/>
  <c r="F134" i="105"/>
  <c r="F133" i="105"/>
  <c r="F132" i="105"/>
  <c r="F131" i="105"/>
  <c r="F151" i="105" s="1"/>
  <c r="L34" i="105" l="1"/>
  <c r="L63" i="105"/>
  <c r="L121" i="105"/>
  <c r="M120" i="105" l="1"/>
  <c r="M119" i="105"/>
  <c r="M118" i="105"/>
  <c r="M117" i="105"/>
  <c r="M116" i="105"/>
  <c r="M115" i="105"/>
  <c r="M114" i="105"/>
  <c r="M113" i="105"/>
  <c r="M112" i="105"/>
  <c r="M111" i="105"/>
  <c r="M110" i="105"/>
  <c r="M109" i="105"/>
  <c r="M108" i="105"/>
  <c r="M107" i="105"/>
  <c r="M106" i="105"/>
  <c r="M105" i="105"/>
  <c r="M104" i="105"/>
  <c r="M103" i="105"/>
  <c r="M102" i="105"/>
  <c r="M101" i="105"/>
  <c r="M62" i="105"/>
  <c r="M61" i="105"/>
  <c r="M60" i="105"/>
  <c r="M59" i="105"/>
  <c r="M58" i="105"/>
  <c r="M57" i="105"/>
  <c r="M56" i="105"/>
  <c r="M55" i="105"/>
  <c r="M54" i="105"/>
  <c r="M53" i="105"/>
  <c r="M52" i="105"/>
  <c r="M51" i="105"/>
  <c r="M50" i="105"/>
  <c r="M49" i="105"/>
  <c r="M48" i="105"/>
  <c r="M47" i="105"/>
  <c r="M46" i="105"/>
  <c r="M45" i="105"/>
  <c r="M44" i="105"/>
  <c r="M43" i="105"/>
  <c r="M63" i="105" l="1"/>
  <c r="M121" i="105"/>
  <c r="K121" i="105"/>
  <c r="J121" i="105"/>
  <c r="I121" i="105"/>
  <c r="H121" i="105"/>
  <c r="G121" i="105"/>
  <c r="F121" i="105"/>
  <c r="E121" i="105"/>
  <c r="D121" i="105"/>
  <c r="C121" i="105"/>
  <c r="D15" i="105" l="1"/>
  <c r="E15" i="105"/>
  <c r="F15" i="105"/>
  <c r="G15" i="105"/>
  <c r="H15" i="105"/>
  <c r="I15" i="105"/>
  <c r="J15" i="105"/>
  <c r="K15" i="105"/>
  <c r="D16" i="105"/>
  <c r="E16" i="105"/>
  <c r="F16" i="105"/>
  <c r="G16" i="105"/>
  <c r="H16" i="105"/>
  <c r="I16" i="105"/>
  <c r="J16" i="105"/>
  <c r="K16" i="105"/>
  <c r="D17" i="105"/>
  <c r="E17" i="105"/>
  <c r="F17" i="105"/>
  <c r="G17" i="105"/>
  <c r="H17" i="105"/>
  <c r="I17" i="105"/>
  <c r="J17" i="105"/>
  <c r="K17" i="105"/>
  <c r="D18" i="105"/>
  <c r="E18" i="105"/>
  <c r="F18" i="105"/>
  <c r="G18" i="105"/>
  <c r="H18" i="105"/>
  <c r="I18" i="105"/>
  <c r="J18" i="105"/>
  <c r="K18" i="105"/>
  <c r="D19" i="105"/>
  <c r="E19" i="105"/>
  <c r="F19" i="105"/>
  <c r="G19" i="105"/>
  <c r="H19" i="105"/>
  <c r="I19" i="105"/>
  <c r="J19" i="105"/>
  <c r="K19" i="105"/>
  <c r="D20" i="105"/>
  <c r="E20" i="105"/>
  <c r="F20" i="105"/>
  <c r="G20" i="105"/>
  <c r="H20" i="105"/>
  <c r="I20" i="105"/>
  <c r="J20" i="105"/>
  <c r="K20" i="105"/>
  <c r="D21" i="105"/>
  <c r="E21" i="105"/>
  <c r="F21" i="105"/>
  <c r="G21" i="105"/>
  <c r="H21" i="105"/>
  <c r="I21" i="105"/>
  <c r="J21" i="105"/>
  <c r="K21" i="105"/>
  <c r="D22" i="105"/>
  <c r="E22" i="105"/>
  <c r="F22" i="105"/>
  <c r="G22" i="105"/>
  <c r="H22" i="105"/>
  <c r="I22" i="105"/>
  <c r="J22" i="105"/>
  <c r="K22" i="105"/>
  <c r="D23" i="105"/>
  <c r="E23" i="105"/>
  <c r="F23" i="105"/>
  <c r="G23" i="105"/>
  <c r="H23" i="105"/>
  <c r="I23" i="105"/>
  <c r="J23" i="105"/>
  <c r="K23" i="105"/>
  <c r="D24" i="105"/>
  <c r="E24" i="105"/>
  <c r="F24" i="105"/>
  <c r="G24" i="105"/>
  <c r="H24" i="105"/>
  <c r="I24" i="105"/>
  <c r="J24" i="105"/>
  <c r="K24" i="105"/>
  <c r="D25" i="105"/>
  <c r="E25" i="105"/>
  <c r="F25" i="105"/>
  <c r="G25" i="105"/>
  <c r="H25" i="105"/>
  <c r="I25" i="105"/>
  <c r="J25" i="105"/>
  <c r="K25" i="105"/>
  <c r="D26" i="105"/>
  <c r="E26" i="105"/>
  <c r="F26" i="105"/>
  <c r="G26" i="105"/>
  <c r="H26" i="105"/>
  <c r="I26" i="105"/>
  <c r="J26" i="105"/>
  <c r="K26" i="105"/>
  <c r="D27" i="105"/>
  <c r="E27" i="105"/>
  <c r="F27" i="105"/>
  <c r="G27" i="105"/>
  <c r="H27" i="105"/>
  <c r="I27" i="105"/>
  <c r="J27" i="105"/>
  <c r="K27" i="105"/>
  <c r="D28" i="105"/>
  <c r="E28" i="105"/>
  <c r="F28" i="105"/>
  <c r="G28" i="105"/>
  <c r="H28" i="105"/>
  <c r="I28" i="105"/>
  <c r="J28" i="105"/>
  <c r="K28" i="105"/>
  <c r="D29" i="105"/>
  <c r="E29" i="105"/>
  <c r="F29" i="105"/>
  <c r="G29" i="105"/>
  <c r="H29" i="105"/>
  <c r="I29" i="105"/>
  <c r="J29" i="105"/>
  <c r="K29" i="105"/>
  <c r="D30" i="105"/>
  <c r="E30" i="105"/>
  <c r="F30" i="105"/>
  <c r="G30" i="105"/>
  <c r="H30" i="105"/>
  <c r="I30" i="105"/>
  <c r="J30" i="105"/>
  <c r="K30" i="105"/>
  <c r="D31" i="105"/>
  <c r="E31" i="105"/>
  <c r="F31" i="105"/>
  <c r="G31" i="105"/>
  <c r="H31" i="105"/>
  <c r="I31" i="105"/>
  <c r="J31" i="105"/>
  <c r="K31" i="105"/>
  <c r="D32" i="105"/>
  <c r="E32" i="105"/>
  <c r="F32" i="105"/>
  <c r="G32" i="105"/>
  <c r="H32" i="105"/>
  <c r="I32" i="105"/>
  <c r="J32" i="105"/>
  <c r="K32" i="105"/>
  <c r="D33" i="105"/>
  <c r="E33" i="105"/>
  <c r="F33" i="105"/>
  <c r="G33" i="105"/>
  <c r="H33" i="105"/>
  <c r="I33" i="105"/>
  <c r="J33" i="105"/>
  <c r="K33" i="105"/>
  <c r="E14" i="105"/>
  <c r="F14" i="105"/>
  <c r="G14" i="105"/>
  <c r="H14" i="105"/>
  <c r="I14" i="105"/>
  <c r="J14" i="105"/>
  <c r="K14" i="105"/>
  <c r="D14" i="105"/>
  <c r="C15" i="105"/>
  <c r="C16" i="105"/>
  <c r="C17" i="105"/>
  <c r="C18" i="105"/>
  <c r="C19" i="105"/>
  <c r="C20" i="105"/>
  <c r="C21" i="105"/>
  <c r="C22" i="105"/>
  <c r="C23" i="105"/>
  <c r="C24" i="105"/>
  <c r="C25" i="105"/>
  <c r="C26" i="105"/>
  <c r="C27" i="105"/>
  <c r="C28" i="105"/>
  <c r="C29" i="105"/>
  <c r="C30" i="105"/>
  <c r="C31" i="105"/>
  <c r="C32" i="105"/>
  <c r="C33" i="105"/>
  <c r="C14" i="105"/>
  <c r="M20" i="105" l="1"/>
  <c r="M31" i="105"/>
  <c r="M19" i="105"/>
  <c r="M15" i="105"/>
  <c r="M30" i="105"/>
  <c r="M22" i="105"/>
  <c r="M33" i="105"/>
  <c r="M29" i="105"/>
  <c r="M25" i="105"/>
  <c r="M21" i="105"/>
  <c r="M17" i="105"/>
  <c r="M28" i="105"/>
  <c r="M23" i="105"/>
  <c r="M14" i="105"/>
  <c r="M26" i="105"/>
  <c r="M18" i="105"/>
  <c r="M24" i="105"/>
  <c r="M32" i="105"/>
  <c r="M16" i="105"/>
  <c r="M27" i="105"/>
  <c r="K92" i="105"/>
  <c r="J92" i="105"/>
  <c r="I92" i="105"/>
  <c r="H92" i="105"/>
  <c r="G92" i="105"/>
  <c r="F92" i="105"/>
  <c r="E92" i="105"/>
  <c r="D92" i="105"/>
  <c r="C92" i="105"/>
  <c r="L91" i="105"/>
  <c r="L90" i="105"/>
  <c r="L89" i="105"/>
  <c r="L88" i="105"/>
  <c r="L87" i="105"/>
  <c r="L86" i="105"/>
  <c r="L85" i="105"/>
  <c r="L84" i="105"/>
  <c r="L83" i="105"/>
  <c r="L82" i="105"/>
  <c r="L81" i="105"/>
  <c r="L80" i="105"/>
  <c r="L79" i="105"/>
  <c r="L78" i="105"/>
  <c r="L77" i="105"/>
  <c r="L76" i="105"/>
  <c r="L75" i="105"/>
  <c r="L74" i="105"/>
  <c r="L73" i="105"/>
  <c r="L72" i="105"/>
  <c r="M34" i="105" l="1"/>
  <c r="L92" i="105"/>
  <c r="K63" i="105"/>
  <c r="J63" i="105"/>
  <c r="I63" i="105"/>
  <c r="H63" i="105"/>
  <c r="G63" i="105"/>
  <c r="F63" i="105"/>
  <c r="E63" i="105"/>
  <c r="D63" i="105"/>
  <c r="C63" i="105"/>
  <c r="K34" i="105" l="1"/>
  <c r="J34" i="105"/>
  <c r="I34" i="105"/>
  <c r="H34" i="105"/>
  <c r="G34" i="105"/>
  <c r="F34" i="105"/>
  <c r="E34" i="105"/>
  <c r="D34" i="105"/>
  <c r="C34" i="105"/>
</calcChain>
</file>

<file path=xl/sharedStrings.xml><?xml version="1.0" encoding="utf-8"?>
<sst xmlns="http://schemas.openxmlformats.org/spreadsheetml/2006/main" count="213" uniqueCount="52">
  <si>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</si>
  <si>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</si>
  <si>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</si>
  <si>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</si>
  <si>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</si>
  <si>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</si>
  <si>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</si>
  <si>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</si>
  <si>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</si>
  <si>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</si>
  <si>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</si>
  <si>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</si>
  <si>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</si>
  <si>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</si>
  <si>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</si>
  <si>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</si>
  <si>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</si>
  <si>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</si>
  <si>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</si>
  <si>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</si>
  <si>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</si>
  <si>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</si>
  <si>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</si>
  <si>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</si>
  <si>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</si>
  <si>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</si>
  <si>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</si>
  <si>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</si>
  <si>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</si>
  <si>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</si>
  <si>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</si>
  <si>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</si>
  <si>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</si>
  <si>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</si>
  <si>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</si>
  <si>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</si>
  <si>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</si>
  <si>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Municipio</t>
  </si>
  <si>
    <t>Ministrado conforme a lo señalado en el parrafo segundo del Artículo 6° de la Ley de Cordinación Fiscal</t>
  </si>
  <si>
    <t>Nota:</t>
  </si>
  <si>
    <t>PARTICIPACIONES FEDERALES MINISTRADAS A LOS MUNICIPIOS EN EL IV TRIMESTRE DEL EJERCICIO FISCAL 2019</t>
  </si>
  <si>
    <t>PARTICIPACIONES FEDERALES MINISTRADAS A LOS MUNICIPIOS EN EL MES DE OCTUBRE DEL EJERCICIO FISCAL 2019</t>
  </si>
  <si>
    <t>PARTICIPACIONES FEDERALES MINISTRADAS A LOS MUNICIPIOS EN EL MES DE NOVIEMBRE DEL EJERCICIO FISCAL 2019</t>
  </si>
  <si>
    <t>PARTICIPACIONES FEDERALES MINISTRADAS A LOS MUNICIPIOS EN EL MES DE DICIEMBRE DEL EJERCICIO FISCAL 2019</t>
  </si>
  <si>
    <t>DISTRIBUCION DEL FEIEF CORRESPONDIENTE AL TERCER TRIMESTRE 2019</t>
  </si>
  <si>
    <t>Distribución del FEIEF al FGP, FFM y FOFIR correspondiente a cifras preliminares al mes de noviembre y la estimación del cierre anual de las finanzas públicas del ejercicio fiscal 2019</t>
  </si>
  <si>
    <t xml:space="preserve">FEIEF  </t>
  </si>
  <si>
    <t>F.G.P. FFM y FOFIR</t>
  </si>
  <si>
    <t xml:space="preserve">FEIEF 3ER. </t>
  </si>
  <si>
    <t>trimestre 2019</t>
  </si>
  <si>
    <t>F.G.P. F.F.M. y FOFIR</t>
  </si>
  <si>
    <t xml:space="preserve"> FEIEF al FGP, FFM y FOFIR preliminares  nov y  estim anual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</si>
</sst>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9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48">
    <xf numFmtId="0" fontId="0" fillId="0" borderId="0" xfId="0"/>
    <xf numFmtId="3" fontId="8" fillId="0" borderId="2" xfId="0" applyNumberFormat="1" applyFont="1" applyBorder="1"/>
    <xf numFmtId="0" fontId="8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7" fillId="0" borderId="0" xfId="0" applyNumberFormat="1" applyFont="1" applyFill="1" applyBorder="1"/>
    <xf numFmtId="0" fontId="7" fillId="0" borderId="0" xfId="0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4" fontId="0" fillId="0" borderId="0" xfId="0" applyNumberFormat="1" applyFill="1" applyBorder="1"/>
    <xf numFmtId="3" fontId="7" fillId="2" borderId="2" xfId="0" applyNumberFormat="1" applyFont="1" applyFill="1" applyBorder="1"/>
    <xf numFmtId="0" fontId="2" fillId="0" borderId="0" xfId="0" applyFont="1"/>
    <xf numFmtId="0" fontId="6" fillId="0" borderId="0" xfId="0" applyFont="1" applyAlignment="1">
      <alignment horizontal="center"/>
    </xf>
    <xf numFmtId="4" fontId="8" fillId="0" borderId="2" xfId="0" applyNumberFormat="1" applyFont="1" applyBorder="1"/>
    <xf numFmtId="4" fontId="7" fillId="2" borderId="2" xfId="0" applyNumberFormat="1" applyFont="1" applyFill="1" applyBorder="1"/>
    <xf numFmtId="0" fontId="3" fillId="2" borderId="1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wrapText="1"/>
    </xf>
    <xf numFmtId="0" fontId="1" fillId="0" borderId="0" xfId="2"/>
    <xf numFmtId="0" fontId="1" fillId="0" borderId="0" xfId="2" applyFont="1" applyAlignment="1">
      <alignment horizontal="center"/>
    </xf>
    <xf numFmtId="0" fontId="8" fillId="0" borderId="2" xfId="2" applyFont="1" applyBorder="1" applyAlignment="1">
      <alignment horizontal="center"/>
    </xf>
    <xf numFmtId="0" fontId="8" fillId="0" borderId="2" xfId="2" applyFont="1" applyBorder="1" applyAlignment="1">
      <alignment wrapText="1"/>
    </xf>
    <xf numFmtId="3" fontId="8" fillId="0" borderId="2" xfId="2" applyNumberFormat="1" applyFont="1" applyBorder="1"/>
    <xf numFmtId="3" fontId="7" fillId="2" borderId="2" xfId="2" applyNumberFormat="1" applyFont="1" applyFill="1" applyBorder="1"/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2" applyFont="1" applyAlignment="1">
      <alignment horizontal="center"/>
    </xf>
    <xf numFmtId="0" fontId="7" fillId="2" borderId="5" xfId="2" applyFont="1" applyFill="1" applyBorder="1" applyAlignment="1">
      <alignment horizontal="center"/>
    </xf>
    <xf numFmtId="0" fontId="7" fillId="2" borderId="6" xfId="2" applyFont="1" applyFill="1" applyBorder="1" applyAlignment="1">
      <alignment horizontal="center"/>
    </xf>
    <xf numFmtId="0" fontId="12" fillId="0" borderId="0" xfId="2" applyFont="1" applyAlignment="1">
      <alignment horizontal="center" vertical="justify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3:AE179"/>
  <sheetViews>
    <sheetView tabSelected="1" workbookViewId="0">
      <selection activeCell="A9" sqref="A9:M9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3" width="13.85546875" customWidth="1"/>
  </cols>
  <sheetData>
    <row r="3" spans="1:31" ht="16.5" x14ac:dyDescent="0.25">
      <c r="A3" s="41" t="s">
        <v>17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31" ht="13.5" customHeight="1" x14ac:dyDescent="0.2">
      <c r="A4" s="42" t="s">
        <v>21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1:31" ht="13.5" customHeight="1" x14ac:dyDescent="0.2">
      <c r="A5" s="43" t="s">
        <v>20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31" ht="13.5" customHeigh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8"/>
      <c r="M6" s="14"/>
    </row>
    <row r="7" spans="1:31" ht="13.5" customHeight="1" x14ac:dyDescent="0.2">
      <c r="A7" s="31" t="s">
        <v>26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31" ht="13.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31" ht="13.5" customHeight="1" x14ac:dyDescent="0.2">
      <c r="A9" s="31" t="s">
        <v>40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</row>
    <row r="10" spans="1:31" ht="13.5" customHeight="1" x14ac:dyDescent="0.2">
      <c r="M10" s="3" t="s">
        <v>23</v>
      </c>
    </row>
    <row r="11" spans="1:31" ht="20.100000000000001" customHeight="1" x14ac:dyDescent="0.2">
      <c r="A11" s="32" t="s">
        <v>1</v>
      </c>
      <c r="B11" s="32" t="s">
        <v>37</v>
      </c>
      <c r="C11" s="35" t="s">
        <v>28</v>
      </c>
      <c r="D11" s="35" t="s">
        <v>29</v>
      </c>
      <c r="E11" s="35" t="s">
        <v>27</v>
      </c>
      <c r="F11" s="35" t="s">
        <v>30</v>
      </c>
      <c r="G11" s="35" t="s">
        <v>31</v>
      </c>
      <c r="H11" s="38" t="s">
        <v>32</v>
      </c>
      <c r="I11" s="35" t="s">
        <v>33</v>
      </c>
      <c r="J11" s="35" t="s">
        <v>34</v>
      </c>
      <c r="K11" s="35" t="s">
        <v>35</v>
      </c>
      <c r="L11" s="17" t="s">
        <v>46</v>
      </c>
      <c r="M11" s="35" t="s">
        <v>36</v>
      </c>
    </row>
    <row r="12" spans="1:31" ht="20.100000000000001" customHeight="1" x14ac:dyDescent="0.2">
      <c r="A12" s="33"/>
      <c r="B12" s="33"/>
      <c r="C12" s="36"/>
      <c r="D12" s="36"/>
      <c r="E12" s="36"/>
      <c r="F12" s="36"/>
      <c r="G12" s="36"/>
      <c r="H12" s="39"/>
      <c r="I12" s="36"/>
      <c r="J12" s="36"/>
      <c r="K12" s="36"/>
      <c r="L12" s="36" t="s">
        <v>47</v>
      </c>
      <c r="M12" s="36"/>
    </row>
    <row r="13" spans="1:31" ht="20.100000000000001" customHeight="1" x14ac:dyDescent="0.2">
      <c r="A13" s="34"/>
      <c r="B13" s="34"/>
      <c r="C13" s="37"/>
      <c r="D13" s="37"/>
      <c r="E13" s="37"/>
      <c r="F13" s="37"/>
      <c r="G13" s="37"/>
      <c r="H13" s="40"/>
      <c r="I13" s="37"/>
      <c r="J13" s="37"/>
      <c r="K13" s="37"/>
      <c r="L13" s="37"/>
      <c r="M13" s="37"/>
    </row>
    <row r="14" spans="1:31" ht="13.5" customHeight="1" x14ac:dyDescent="0.2">
      <c r="A14" s="4">
        <v>1</v>
      </c>
      <c r="B14" s="2" t="s">
        <v>3</v>
      </c>
      <c r="C14" s="1">
        <f>C43+C72+C101</f>
        <v>9710808.0599999987</v>
      </c>
      <c r="D14" s="1">
        <f>D43+D72+D101</f>
        <v>3789126.1</v>
      </c>
      <c r="E14" s="1">
        <f t="shared" ref="E14:K14" si="0">E43+E72+E101</f>
        <v>448163.02999999997</v>
      </c>
      <c r="F14" s="1">
        <f t="shared" si="0"/>
        <v>406726.22</v>
      </c>
      <c r="G14" s="1">
        <f t="shared" si="0"/>
        <v>389355.26</v>
      </c>
      <c r="H14" s="1">
        <f t="shared" si="0"/>
        <v>1631396</v>
      </c>
      <c r="I14" s="1">
        <f t="shared" si="0"/>
        <v>21671.279999999999</v>
      </c>
      <c r="J14" s="1">
        <f t="shared" si="0"/>
        <v>69122.880000000005</v>
      </c>
      <c r="K14" s="1">
        <f t="shared" si="0"/>
        <v>0</v>
      </c>
      <c r="L14" s="1">
        <f>L43+L101</f>
        <v>2714718.5</v>
      </c>
      <c r="M14" s="1">
        <f>SUM(C14:L14)</f>
        <v>19181087.329999998</v>
      </c>
      <c r="O14" s="5"/>
      <c r="P14" s="11"/>
      <c r="Q14" s="5"/>
      <c r="R14" s="5"/>
      <c r="S14" s="5"/>
      <c r="T14" s="6"/>
      <c r="U14" s="6"/>
      <c r="V14" s="6"/>
      <c r="W14" s="6"/>
      <c r="X14" s="5"/>
      <c r="Y14" s="5"/>
      <c r="Z14" s="5"/>
      <c r="AA14" s="5"/>
      <c r="AB14" s="5"/>
      <c r="AC14" s="5"/>
      <c r="AD14" s="5"/>
      <c r="AE14" s="5"/>
    </row>
    <row r="15" spans="1:31" ht="13.5" customHeight="1" x14ac:dyDescent="0.2">
      <c r="A15" s="4">
        <v>2</v>
      </c>
      <c r="B15" s="2" t="s">
        <v>4</v>
      </c>
      <c r="C15" s="1">
        <f t="shared" ref="C15:K33" si="1">C44+C73+C102</f>
        <v>6712559.4499999993</v>
      </c>
      <c r="D15" s="1">
        <f t="shared" si="1"/>
        <v>2607609.3199999998</v>
      </c>
      <c r="E15" s="1">
        <f t="shared" si="1"/>
        <v>541271.54</v>
      </c>
      <c r="F15" s="1">
        <f t="shared" si="1"/>
        <v>167383.25</v>
      </c>
      <c r="G15" s="1">
        <f t="shared" si="1"/>
        <v>157189.54999999999</v>
      </c>
      <c r="H15" s="1">
        <f t="shared" si="1"/>
        <v>29176</v>
      </c>
      <c r="I15" s="1">
        <f t="shared" si="1"/>
        <v>18363.03</v>
      </c>
      <c r="J15" s="1">
        <f t="shared" si="1"/>
        <v>58570.83</v>
      </c>
      <c r="K15" s="1">
        <f t="shared" si="1"/>
        <v>0</v>
      </c>
      <c r="L15" s="1">
        <f t="shared" ref="L15:L33" si="2">L44+L102</f>
        <v>2189661.2100000004</v>
      </c>
      <c r="M15" s="1">
        <f t="shared" ref="M15:M33" si="3">SUM(C15:L15)</f>
        <v>12481784.18</v>
      </c>
      <c r="O15" s="5"/>
      <c r="P15" s="11"/>
      <c r="Q15" s="5"/>
      <c r="R15" s="5"/>
      <c r="S15" s="5"/>
      <c r="T15" s="6"/>
      <c r="U15" s="6"/>
      <c r="V15" s="6"/>
      <c r="W15" s="6"/>
      <c r="X15" s="5"/>
      <c r="Y15" s="5"/>
      <c r="Z15" s="5"/>
      <c r="AA15" s="5"/>
      <c r="AB15" s="5"/>
      <c r="AC15" s="5"/>
      <c r="AD15" s="5"/>
      <c r="AE15" s="5"/>
    </row>
    <row r="16" spans="1:31" ht="13.5" customHeight="1" x14ac:dyDescent="0.2">
      <c r="A16" s="4">
        <v>3</v>
      </c>
      <c r="B16" s="2" t="s">
        <v>18</v>
      </c>
      <c r="C16" s="1">
        <f t="shared" si="1"/>
        <v>6251743.5500000007</v>
      </c>
      <c r="D16" s="1">
        <f t="shared" si="1"/>
        <v>2479735.61</v>
      </c>
      <c r="E16" s="1">
        <f t="shared" si="1"/>
        <v>558476.38</v>
      </c>
      <c r="F16" s="1">
        <f t="shared" si="1"/>
        <v>122785.61</v>
      </c>
      <c r="G16" s="1">
        <f t="shared" si="1"/>
        <v>113540.09999999999</v>
      </c>
      <c r="H16" s="1">
        <f t="shared" si="1"/>
        <v>808933</v>
      </c>
      <c r="I16" s="1">
        <f t="shared" si="1"/>
        <v>14007.09</v>
      </c>
      <c r="J16" s="1">
        <f t="shared" si="1"/>
        <v>44677.16</v>
      </c>
      <c r="K16" s="1">
        <f t="shared" si="1"/>
        <v>0</v>
      </c>
      <c r="L16" s="1">
        <f t="shared" si="2"/>
        <v>1638876.7300000002</v>
      </c>
      <c r="M16" s="1">
        <f t="shared" si="3"/>
        <v>12032775.23</v>
      </c>
      <c r="O16" s="5"/>
      <c r="P16" s="11"/>
      <c r="Q16" s="5"/>
      <c r="R16" s="5"/>
      <c r="S16" s="5"/>
      <c r="T16" s="6"/>
      <c r="U16" s="6"/>
      <c r="V16" s="6"/>
      <c r="W16" s="6"/>
      <c r="X16" s="5"/>
      <c r="Y16" s="5"/>
      <c r="Z16" s="5"/>
      <c r="AA16" s="5"/>
      <c r="AB16" s="5"/>
      <c r="AC16" s="5"/>
      <c r="AD16" s="5"/>
      <c r="AE16" s="5"/>
    </row>
    <row r="17" spans="1:31" ht="13.5" customHeight="1" x14ac:dyDescent="0.2">
      <c r="A17" s="4">
        <v>4</v>
      </c>
      <c r="B17" s="2" t="s">
        <v>19</v>
      </c>
      <c r="C17" s="1">
        <f t="shared" si="1"/>
        <v>8443089.8599999994</v>
      </c>
      <c r="D17" s="1">
        <f t="shared" si="1"/>
        <v>1918678.47</v>
      </c>
      <c r="E17" s="1">
        <f t="shared" si="1"/>
        <v>505849.83</v>
      </c>
      <c r="F17" s="1">
        <f t="shared" si="1"/>
        <v>1095063.49</v>
      </c>
      <c r="G17" s="1">
        <f t="shared" si="1"/>
        <v>1945737.59</v>
      </c>
      <c r="H17" s="1">
        <f t="shared" si="1"/>
        <v>12548654</v>
      </c>
      <c r="I17" s="1">
        <f t="shared" si="1"/>
        <v>54168.21</v>
      </c>
      <c r="J17" s="1">
        <f t="shared" si="1"/>
        <v>172775.39</v>
      </c>
      <c r="K17" s="1">
        <f t="shared" si="1"/>
        <v>0</v>
      </c>
      <c r="L17" s="1">
        <f t="shared" si="2"/>
        <v>9611211.4399999995</v>
      </c>
      <c r="M17" s="1">
        <f t="shared" si="3"/>
        <v>36295228.280000001</v>
      </c>
      <c r="O17" s="5"/>
      <c r="P17" s="11"/>
      <c r="Q17" s="5"/>
      <c r="R17" s="5"/>
      <c r="S17" s="5"/>
      <c r="T17" s="6"/>
      <c r="U17" s="6"/>
      <c r="V17" s="6"/>
      <c r="W17" s="6"/>
      <c r="X17" s="5"/>
      <c r="Y17" s="5"/>
      <c r="Z17" s="5"/>
      <c r="AA17" s="5"/>
      <c r="AB17" s="5"/>
      <c r="AC17" s="5"/>
      <c r="AD17" s="5"/>
      <c r="AE17" s="5"/>
    </row>
    <row r="18" spans="1:31" ht="13.5" customHeight="1" x14ac:dyDescent="0.2">
      <c r="A18" s="4">
        <v>5</v>
      </c>
      <c r="B18" s="2" t="s">
        <v>5</v>
      </c>
      <c r="C18" s="1">
        <f t="shared" si="1"/>
        <v>12544944.379999999</v>
      </c>
      <c r="D18" s="1">
        <f t="shared" si="1"/>
        <v>4768700.8100000005</v>
      </c>
      <c r="E18" s="1">
        <f t="shared" si="1"/>
        <v>404138.89</v>
      </c>
      <c r="F18" s="1">
        <f t="shared" si="1"/>
        <v>753268.07000000007</v>
      </c>
      <c r="G18" s="1">
        <f t="shared" si="1"/>
        <v>737704.6100000001</v>
      </c>
      <c r="H18" s="1">
        <f t="shared" si="1"/>
        <v>20455830</v>
      </c>
      <c r="I18" s="1">
        <f t="shared" si="1"/>
        <v>31818.600000000002</v>
      </c>
      <c r="J18" s="1">
        <f t="shared" si="1"/>
        <v>101488.9</v>
      </c>
      <c r="K18" s="1">
        <f t="shared" si="1"/>
        <v>0</v>
      </c>
      <c r="L18" s="1">
        <f t="shared" si="2"/>
        <v>4191437.1099999994</v>
      </c>
      <c r="M18" s="1">
        <f t="shared" si="3"/>
        <v>43989331.369999997</v>
      </c>
      <c r="O18" s="5"/>
      <c r="P18" s="11"/>
      <c r="Q18" s="5"/>
      <c r="R18" s="5"/>
      <c r="S18" s="5"/>
      <c r="T18" s="6"/>
      <c r="U18" s="6"/>
      <c r="V18" s="6"/>
      <c r="W18" s="6"/>
      <c r="X18" s="5"/>
      <c r="Y18" s="5"/>
      <c r="Z18" s="5"/>
      <c r="AA18" s="5"/>
      <c r="AB18" s="5"/>
      <c r="AC18" s="5"/>
      <c r="AD18" s="5"/>
      <c r="AE18" s="5"/>
    </row>
    <row r="19" spans="1:31" ht="13.5" customHeight="1" x14ac:dyDescent="0.2">
      <c r="A19" s="4">
        <v>6</v>
      </c>
      <c r="B19" s="2" t="s">
        <v>15</v>
      </c>
      <c r="C19" s="1">
        <f t="shared" si="1"/>
        <v>4269496.42</v>
      </c>
      <c r="D19" s="1">
        <f t="shared" si="1"/>
        <v>1540790.19</v>
      </c>
      <c r="E19" s="1">
        <f t="shared" si="1"/>
        <v>730018.71</v>
      </c>
      <c r="F19" s="1">
        <f t="shared" si="1"/>
        <v>376740.22</v>
      </c>
      <c r="G19" s="1">
        <f t="shared" si="1"/>
        <v>334612.33</v>
      </c>
      <c r="H19" s="1">
        <f t="shared" si="1"/>
        <v>1520275</v>
      </c>
      <c r="I19" s="1">
        <f t="shared" si="1"/>
        <v>19116.57</v>
      </c>
      <c r="J19" s="1">
        <f t="shared" si="1"/>
        <v>60974.380000000005</v>
      </c>
      <c r="K19" s="1">
        <f t="shared" si="1"/>
        <v>0</v>
      </c>
      <c r="L19" s="1">
        <f t="shared" si="2"/>
        <v>2362109.79</v>
      </c>
      <c r="M19" s="1">
        <f t="shared" si="3"/>
        <v>11214133.609999999</v>
      </c>
      <c r="O19" s="5"/>
      <c r="P19" s="11"/>
      <c r="Q19" s="5"/>
      <c r="R19" s="5"/>
      <c r="S19" s="5"/>
      <c r="T19" s="6"/>
      <c r="U19" s="6"/>
      <c r="V19" s="6"/>
      <c r="W19" s="6"/>
      <c r="X19" s="5"/>
      <c r="Y19" s="5"/>
      <c r="Z19" s="5"/>
      <c r="AA19" s="5"/>
      <c r="AB19" s="5"/>
      <c r="AC19" s="5"/>
      <c r="AD19" s="5"/>
      <c r="AE19" s="5"/>
    </row>
    <row r="20" spans="1:31" x14ac:dyDescent="0.2">
      <c r="A20" s="4">
        <v>7</v>
      </c>
      <c r="B20" s="2" t="s">
        <v>16</v>
      </c>
      <c r="C20" s="1">
        <f t="shared" si="1"/>
        <v>4219430.54</v>
      </c>
      <c r="D20" s="1">
        <f t="shared" si="1"/>
        <v>1625058</v>
      </c>
      <c r="E20" s="1">
        <f t="shared" si="1"/>
        <v>720910.27</v>
      </c>
      <c r="F20" s="1">
        <f t="shared" si="1"/>
        <v>126057.44</v>
      </c>
      <c r="G20" s="1">
        <f t="shared" si="1"/>
        <v>115305.06</v>
      </c>
      <c r="H20" s="1">
        <f t="shared" si="1"/>
        <v>1808876</v>
      </c>
      <c r="I20" s="1">
        <f t="shared" si="1"/>
        <v>13910.01</v>
      </c>
      <c r="J20" s="1">
        <f t="shared" si="1"/>
        <v>44367.5</v>
      </c>
      <c r="K20" s="1">
        <f t="shared" si="1"/>
        <v>0</v>
      </c>
      <c r="L20" s="1">
        <f t="shared" si="2"/>
        <v>1623176.98</v>
      </c>
      <c r="M20" s="1">
        <f t="shared" si="3"/>
        <v>10297091.800000001</v>
      </c>
      <c r="O20" s="5"/>
      <c r="P20" s="11"/>
      <c r="Q20" s="5"/>
      <c r="R20" s="5"/>
      <c r="S20" s="5"/>
      <c r="T20" s="6"/>
      <c r="U20" s="6"/>
      <c r="V20" s="6"/>
      <c r="W20" s="6"/>
      <c r="X20" s="5"/>
      <c r="Y20" s="5"/>
      <c r="Z20" s="5"/>
      <c r="AA20" s="5"/>
      <c r="AB20" s="5"/>
      <c r="AC20" s="5"/>
      <c r="AD20" s="5"/>
      <c r="AE20" s="5"/>
    </row>
    <row r="21" spans="1:31" x14ac:dyDescent="0.2">
      <c r="A21" s="4">
        <v>8</v>
      </c>
      <c r="B21" s="2" t="s">
        <v>6</v>
      </c>
      <c r="C21" s="1">
        <f t="shared" si="1"/>
        <v>8462654.4000000004</v>
      </c>
      <c r="D21" s="1">
        <f t="shared" si="1"/>
        <v>3302895.6</v>
      </c>
      <c r="E21" s="1">
        <f t="shared" si="1"/>
        <v>477512.44999999995</v>
      </c>
      <c r="F21" s="1">
        <f t="shared" si="1"/>
        <v>305183.89</v>
      </c>
      <c r="G21" s="1">
        <f t="shared" si="1"/>
        <v>291168.26</v>
      </c>
      <c r="H21" s="1">
        <f t="shared" si="1"/>
        <v>1609897</v>
      </c>
      <c r="I21" s="1">
        <f t="shared" si="1"/>
        <v>18332.25</v>
      </c>
      <c r="J21" s="1">
        <f t="shared" si="1"/>
        <v>58472.72</v>
      </c>
      <c r="K21" s="1">
        <f t="shared" si="1"/>
        <v>0</v>
      </c>
      <c r="L21" s="1">
        <f t="shared" si="2"/>
        <v>2317572.62</v>
      </c>
      <c r="M21" s="1">
        <f t="shared" si="3"/>
        <v>16843689.190000001</v>
      </c>
      <c r="O21" s="5"/>
      <c r="P21" s="11"/>
      <c r="Q21" s="5"/>
      <c r="R21" s="5"/>
      <c r="S21" s="5"/>
      <c r="T21" s="6"/>
      <c r="U21" s="6"/>
      <c r="V21" s="6"/>
      <c r="W21" s="6"/>
      <c r="X21" s="5"/>
      <c r="Y21" s="5"/>
      <c r="Z21" s="5"/>
      <c r="AA21" s="5"/>
      <c r="AB21" s="5"/>
      <c r="AC21" s="5"/>
      <c r="AD21" s="5"/>
      <c r="AE21" s="5"/>
    </row>
    <row r="22" spans="1:31" x14ac:dyDescent="0.2">
      <c r="A22" s="4">
        <v>9</v>
      </c>
      <c r="B22" s="2" t="s">
        <v>7</v>
      </c>
      <c r="C22" s="1">
        <f t="shared" si="1"/>
        <v>7486644.7299999995</v>
      </c>
      <c r="D22" s="1">
        <f t="shared" si="1"/>
        <v>2978480.8400000003</v>
      </c>
      <c r="E22" s="1">
        <f t="shared" si="1"/>
        <v>505849.83</v>
      </c>
      <c r="F22" s="1">
        <f t="shared" si="1"/>
        <v>190757.82</v>
      </c>
      <c r="G22" s="1">
        <f t="shared" si="1"/>
        <v>176767.93</v>
      </c>
      <c r="H22" s="1">
        <f t="shared" si="1"/>
        <v>4171402</v>
      </c>
      <c r="I22" s="1">
        <f t="shared" si="1"/>
        <v>14705.43</v>
      </c>
      <c r="J22" s="1">
        <f t="shared" si="1"/>
        <v>46904.54</v>
      </c>
      <c r="K22" s="1">
        <f t="shared" si="1"/>
        <v>0</v>
      </c>
      <c r="L22" s="1">
        <f t="shared" si="2"/>
        <v>1765115.25</v>
      </c>
      <c r="M22" s="1">
        <f t="shared" si="3"/>
        <v>17336628.369999997</v>
      </c>
      <c r="O22" s="5"/>
      <c r="P22" s="11"/>
      <c r="Q22" s="5"/>
      <c r="R22" s="5"/>
      <c r="S22" s="5"/>
      <c r="T22" s="6"/>
      <c r="U22" s="6"/>
      <c r="V22" s="6"/>
      <c r="W22" s="6"/>
      <c r="X22" s="5"/>
      <c r="Y22" s="5"/>
      <c r="Z22" s="5"/>
      <c r="AA22" s="5"/>
      <c r="AB22" s="5"/>
      <c r="AC22" s="5"/>
      <c r="AD22" s="5"/>
      <c r="AE22" s="5"/>
    </row>
    <row r="23" spans="1:31" x14ac:dyDescent="0.2">
      <c r="A23" s="4">
        <v>10</v>
      </c>
      <c r="B23" s="2" t="s">
        <v>14</v>
      </c>
      <c r="C23" s="1">
        <f t="shared" si="1"/>
        <v>4835214.6400000006</v>
      </c>
      <c r="D23" s="1">
        <f t="shared" si="1"/>
        <v>1686659.65</v>
      </c>
      <c r="E23" s="1">
        <f t="shared" si="1"/>
        <v>700163.26</v>
      </c>
      <c r="F23" s="1">
        <f t="shared" si="1"/>
        <v>144008.93</v>
      </c>
      <c r="G23" s="1">
        <f t="shared" si="1"/>
        <v>132714.72999999998</v>
      </c>
      <c r="H23" s="1">
        <f t="shared" si="1"/>
        <v>623288</v>
      </c>
      <c r="I23" s="1">
        <f t="shared" si="1"/>
        <v>31988.52</v>
      </c>
      <c r="J23" s="1">
        <f t="shared" si="1"/>
        <v>102030.91</v>
      </c>
      <c r="K23" s="1">
        <f t="shared" si="1"/>
        <v>0</v>
      </c>
      <c r="L23" s="1">
        <f t="shared" si="2"/>
        <v>3674611.74</v>
      </c>
      <c r="M23" s="1">
        <f t="shared" si="3"/>
        <v>11930680.380000001</v>
      </c>
      <c r="O23" s="5"/>
      <c r="P23" s="11"/>
      <c r="Q23" s="5"/>
      <c r="R23" s="5"/>
      <c r="S23" s="5"/>
      <c r="T23" s="6"/>
      <c r="U23" s="6"/>
      <c r="V23" s="6"/>
      <c r="W23" s="6"/>
      <c r="X23" s="5"/>
      <c r="Y23" s="5"/>
      <c r="Z23" s="5"/>
      <c r="AA23" s="5"/>
      <c r="AB23" s="5"/>
      <c r="AC23" s="5"/>
      <c r="AD23" s="5"/>
      <c r="AE23" s="5"/>
    </row>
    <row r="24" spans="1:31" x14ac:dyDescent="0.2">
      <c r="A24" s="4">
        <v>11</v>
      </c>
      <c r="B24" s="2" t="s">
        <v>8</v>
      </c>
      <c r="C24" s="1">
        <f t="shared" si="1"/>
        <v>7686940.1699999999</v>
      </c>
      <c r="D24" s="1">
        <f t="shared" si="1"/>
        <v>3443782.44</v>
      </c>
      <c r="E24" s="1">
        <f t="shared" si="1"/>
        <v>502813.68</v>
      </c>
      <c r="F24" s="1">
        <f t="shared" si="1"/>
        <v>376352.52</v>
      </c>
      <c r="G24" s="1">
        <f t="shared" si="1"/>
        <v>353631.44999999995</v>
      </c>
      <c r="H24" s="1">
        <f t="shared" si="1"/>
        <v>1651692</v>
      </c>
      <c r="I24" s="1">
        <f t="shared" si="1"/>
        <v>19828.739999999998</v>
      </c>
      <c r="J24" s="1">
        <f t="shared" si="1"/>
        <v>63245.91</v>
      </c>
      <c r="K24" s="1">
        <f t="shared" si="1"/>
        <v>0</v>
      </c>
      <c r="L24" s="1">
        <f t="shared" si="2"/>
        <v>2411326.2799999998</v>
      </c>
      <c r="M24" s="1">
        <f t="shared" si="3"/>
        <v>16509613.189999998</v>
      </c>
      <c r="O24" s="5"/>
      <c r="P24" s="11"/>
      <c r="Q24" s="5"/>
      <c r="R24" s="5"/>
      <c r="S24" s="5"/>
      <c r="T24" s="6"/>
      <c r="U24" s="6"/>
      <c r="V24" s="6"/>
      <c r="W24" s="6"/>
      <c r="X24" s="5"/>
      <c r="Y24" s="5"/>
      <c r="Z24" s="5"/>
      <c r="AA24" s="5"/>
      <c r="AB24" s="5"/>
      <c r="AC24" s="5"/>
      <c r="AD24" s="5"/>
      <c r="AE24" s="5"/>
    </row>
    <row r="25" spans="1:31" x14ac:dyDescent="0.2">
      <c r="A25" s="4">
        <v>12</v>
      </c>
      <c r="B25" s="2" t="s">
        <v>9</v>
      </c>
      <c r="C25" s="1">
        <f t="shared" si="1"/>
        <v>8953283.3599999994</v>
      </c>
      <c r="D25" s="1">
        <f t="shared" si="1"/>
        <v>3525334.1100000003</v>
      </c>
      <c r="E25" s="1">
        <f t="shared" si="1"/>
        <v>465873.88</v>
      </c>
      <c r="F25" s="1">
        <f t="shared" si="1"/>
        <v>250285.65999999997</v>
      </c>
      <c r="G25" s="1">
        <f t="shared" si="1"/>
        <v>231316.85000000003</v>
      </c>
      <c r="H25" s="1">
        <f t="shared" si="1"/>
        <v>2536061</v>
      </c>
      <c r="I25" s="1">
        <f t="shared" si="1"/>
        <v>20777.400000000001</v>
      </c>
      <c r="J25" s="1">
        <f t="shared" si="1"/>
        <v>66271.820000000007</v>
      </c>
      <c r="K25" s="1">
        <f t="shared" si="1"/>
        <v>0</v>
      </c>
      <c r="L25" s="1">
        <f t="shared" si="2"/>
        <v>2478909.83</v>
      </c>
      <c r="M25" s="1">
        <f t="shared" si="3"/>
        <v>18528113.91</v>
      </c>
      <c r="O25" s="5"/>
      <c r="P25" s="11"/>
      <c r="Q25" s="5"/>
      <c r="R25" s="5"/>
      <c r="S25" s="5"/>
      <c r="T25" s="6"/>
      <c r="U25" s="6"/>
      <c r="V25" s="6"/>
      <c r="W25" s="6"/>
      <c r="X25" s="5"/>
      <c r="Y25" s="5"/>
      <c r="Z25" s="5"/>
      <c r="AA25" s="5"/>
      <c r="AB25" s="5"/>
      <c r="AC25" s="5"/>
      <c r="AD25" s="5"/>
      <c r="AE25" s="5"/>
    </row>
    <row r="26" spans="1:31" x14ac:dyDescent="0.2">
      <c r="A26" s="4">
        <v>13</v>
      </c>
      <c r="B26" s="2" t="s">
        <v>10</v>
      </c>
      <c r="C26" s="1">
        <f t="shared" si="1"/>
        <v>12542174.029999999</v>
      </c>
      <c r="D26" s="1">
        <f t="shared" si="1"/>
        <v>4940592.83</v>
      </c>
      <c r="E26" s="1">
        <f t="shared" si="1"/>
        <v>402620.82</v>
      </c>
      <c r="F26" s="1">
        <f t="shared" si="1"/>
        <v>446885.70999999996</v>
      </c>
      <c r="G26" s="1">
        <f t="shared" si="1"/>
        <v>417361.26000000007</v>
      </c>
      <c r="H26" s="1">
        <f t="shared" si="1"/>
        <v>7392753</v>
      </c>
      <c r="I26" s="1">
        <f t="shared" si="1"/>
        <v>26469.57</v>
      </c>
      <c r="J26" s="1">
        <f t="shared" si="1"/>
        <v>84427.55</v>
      </c>
      <c r="K26" s="1">
        <f t="shared" si="1"/>
        <v>0</v>
      </c>
      <c r="L26" s="1">
        <f t="shared" si="2"/>
        <v>3247928.46</v>
      </c>
      <c r="M26" s="1">
        <f t="shared" si="3"/>
        <v>29501213.230000004</v>
      </c>
      <c r="O26" s="5"/>
      <c r="P26" s="11"/>
      <c r="Q26" s="5"/>
      <c r="R26" s="5"/>
      <c r="S26" s="5"/>
      <c r="T26" s="6"/>
      <c r="U26" s="6"/>
      <c r="V26" s="6"/>
      <c r="W26" s="6"/>
      <c r="X26" s="5"/>
      <c r="Y26" s="5"/>
      <c r="Z26" s="5"/>
      <c r="AA26" s="5"/>
      <c r="AB26" s="5"/>
      <c r="AC26" s="5"/>
      <c r="AD26" s="5"/>
      <c r="AE26" s="5"/>
    </row>
    <row r="27" spans="1:31" x14ac:dyDescent="0.2">
      <c r="A27" s="4">
        <v>14</v>
      </c>
      <c r="B27" s="2" t="s">
        <v>25</v>
      </c>
      <c r="C27" s="1">
        <f t="shared" si="1"/>
        <v>5828650.7800000003</v>
      </c>
      <c r="D27" s="1">
        <f t="shared" si="1"/>
        <v>2604657.67</v>
      </c>
      <c r="E27" s="1">
        <f t="shared" si="1"/>
        <v>587825.80000000005</v>
      </c>
      <c r="F27" s="1">
        <f t="shared" si="1"/>
        <v>83261.53</v>
      </c>
      <c r="G27" s="1">
        <f t="shared" si="1"/>
        <v>78278.53</v>
      </c>
      <c r="H27" s="1">
        <f t="shared" si="1"/>
        <v>973416</v>
      </c>
      <c r="I27" s="1">
        <f t="shared" si="1"/>
        <v>17489.310000000001</v>
      </c>
      <c r="J27" s="1">
        <f t="shared" si="1"/>
        <v>55784.07</v>
      </c>
      <c r="K27" s="1">
        <f t="shared" si="1"/>
        <v>0</v>
      </c>
      <c r="L27" s="1">
        <f t="shared" si="2"/>
        <v>2013752.5999999996</v>
      </c>
      <c r="M27" s="1">
        <f t="shared" si="3"/>
        <v>12243116.289999999</v>
      </c>
      <c r="O27" s="5"/>
      <c r="P27" s="11"/>
      <c r="Q27" s="5"/>
      <c r="R27" s="5"/>
      <c r="S27" s="5"/>
      <c r="T27" s="6"/>
      <c r="U27" s="6"/>
      <c r="V27" s="6"/>
      <c r="W27" s="6"/>
      <c r="X27" s="5"/>
      <c r="Y27" s="5"/>
      <c r="Z27" s="5"/>
      <c r="AA27" s="5"/>
      <c r="AB27" s="5"/>
      <c r="AC27" s="5"/>
      <c r="AD27" s="5"/>
      <c r="AE27" s="5"/>
    </row>
    <row r="28" spans="1:31" x14ac:dyDescent="0.2">
      <c r="A28" s="4">
        <v>15</v>
      </c>
      <c r="B28" s="2" t="s">
        <v>24</v>
      </c>
      <c r="C28" s="1">
        <f t="shared" si="1"/>
        <v>7568236.9799999995</v>
      </c>
      <c r="D28" s="1">
        <f t="shared" si="1"/>
        <v>2962814.3100000005</v>
      </c>
      <c r="E28" s="1">
        <f t="shared" si="1"/>
        <v>505849.83</v>
      </c>
      <c r="F28" s="1">
        <f t="shared" si="1"/>
        <v>254385.16999999998</v>
      </c>
      <c r="G28" s="1">
        <f t="shared" si="1"/>
        <v>239629.55</v>
      </c>
      <c r="H28" s="1">
        <f t="shared" si="1"/>
        <v>1558541</v>
      </c>
      <c r="I28" s="1">
        <f t="shared" si="1"/>
        <v>18071.91</v>
      </c>
      <c r="J28" s="1">
        <f t="shared" si="1"/>
        <v>57642.320000000007</v>
      </c>
      <c r="K28" s="1">
        <f t="shared" si="1"/>
        <v>0</v>
      </c>
      <c r="L28" s="1">
        <f t="shared" si="2"/>
        <v>2185698.96</v>
      </c>
      <c r="M28" s="1">
        <f t="shared" si="3"/>
        <v>15350870.030000001</v>
      </c>
      <c r="O28" s="5"/>
      <c r="P28" s="11"/>
      <c r="Q28" s="5"/>
      <c r="R28" s="5"/>
      <c r="S28" s="5"/>
      <c r="T28" s="6"/>
      <c r="U28" s="6"/>
      <c r="V28" s="6"/>
      <c r="W28" s="6"/>
      <c r="X28" s="5"/>
      <c r="Y28" s="5"/>
      <c r="Z28" s="5"/>
      <c r="AA28" s="5"/>
      <c r="AB28" s="5"/>
      <c r="AC28" s="5"/>
      <c r="AD28" s="5"/>
      <c r="AE28" s="5"/>
    </row>
    <row r="29" spans="1:31" x14ac:dyDescent="0.2">
      <c r="A29" s="4">
        <v>16</v>
      </c>
      <c r="B29" s="2" t="s">
        <v>22</v>
      </c>
      <c r="C29" s="1">
        <f t="shared" si="1"/>
        <v>22076486.259999998</v>
      </c>
      <c r="D29" s="1">
        <f t="shared" si="1"/>
        <v>10333007.07</v>
      </c>
      <c r="E29" s="1">
        <f t="shared" si="1"/>
        <v>334813.53000000003</v>
      </c>
      <c r="F29" s="1">
        <f t="shared" si="1"/>
        <v>1002684.81</v>
      </c>
      <c r="G29" s="1">
        <f t="shared" si="1"/>
        <v>962268.69</v>
      </c>
      <c r="H29" s="1">
        <f t="shared" si="1"/>
        <v>2049056</v>
      </c>
      <c r="I29" s="1">
        <f t="shared" si="1"/>
        <v>37717.800000000003</v>
      </c>
      <c r="J29" s="1">
        <f t="shared" si="1"/>
        <v>120305.01999999999</v>
      </c>
      <c r="K29" s="1">
        <f t="shared" si="1"/>
        <v>0</v>
      </c>
      <c r="L29" s="1">
        <f t="shared" si="2"/>
        <v>4884010.8599999994</v>
      </c>
      <c r="M29" s="1">
        <f t="shared" si="3"/>
        <v>41800350.039999999</v>
      </c>
      <c r="O29" s="5"/>
      <c r="P29" s="11"/>
      <c r="Q29" s="5"/>
      <c r="R29" s="5"/>
      <c r="S29" s="5"/>
      <c r="T29" s="6"/>
      <c r="U29" s="6"/>
      <c r="V29" s="6"/>
      <c r="W29" s="6"/>
      <c r="X29" s="5"/>
      <c r="Y29" s="5"/>
      <c r="Z29" s="5"/>
      <c r="AA29" s="5"/>
      <c r="AB29" s="5"/>
      <c r="AC29" s="5"/>
      <c r="AD29" s="5"/>
      <c r="AE29" s="5"/>
    </row>
    <row r="30" spans="1:31" x14ac:dyDescent="0.2">
      <c r="A30" s="4">
        <v>17</v>
      </c>
      <c r="B30" s="2" t="s">
        <v>11</v>
      </c>
      <c r="C30" s="1">
        <f t="shared" si="1"/>
        <v>9312152.9100000001</v>
      </c>
      <c r="D30" s="1">
        <f t="shared" si="1"/>
        <v>3674386.8</v>
      </c>
      <c r="E30" s="1">
        <f t="shared" si="1"/>
        <v>455247.37999999995</v>
      </c>
      <c r="F30" s="1">
        <f t="shared" si="1"/>
        <v>436157.57</v>
      </c>
      <c r="G30" s="1">
        <f t="shared" si="1"/>
        <v>411784.03</v>
      </c>
      <c r="H30" s="1">
        <f t="shared" si="1"/>
        <v>3902783</v>
      </c>
      <c r="I30" s="1">
        <f t="shared" si="1"/>
        <v>17786.189999999999</v>
      </c>
      <c r="J30" s="1">
        <f t="shared" si="1"/>
        <v>56731.009999999995</v>
      </c>
      <c r="K30" s="1">
        <f t="shared" si="1"/>
        <v>0</v>
      </c>
      <c r="L30" s="1">
        <f t="shared" si="2"/>
        <v>2237730.73</v>
      </c>
      <c r="M30" s="1">
        <f t="shared" si="3"/>
        <v>20504759.620000005</v>
      </c>
      <c r="O30" s="5"/>
      <c r="P30" s="11"/>
      <c r="Q30" s="5"/>
      <c r="R30" s="5"/>
      <c r="S30" s="5"/>
      <c r="T30" s="6"/>
      <c r="U30" s="6"/>
      <c r="V30" s="6"/>
      <c r="W30" s="6"/>
      <c r="X30" s="5"/>
      <c r="Y30" s="5"/>
      <c r="Z30" s="5"/>
      <c r="AA30" s="5"/>
      <c r="AB30" s="5"/>
      <c r="AC30" s="5"/>
      <c r="AD30" s="5"/>
      <c r="AE30" s="5"/>
    </row>
    <row r="31" spans="1:31" x14ac:dyDescent="0.2">
      <c r="A31" s="4">
        <v>18</v>
      </c>
      <c r="B31" s="2" t="s">
        <v>2</v>
      </c>
      <c r="C31" s="1">
        <f t="shared" si="1"/>
        <v>102232209.26000001</v>
      </c>
      <c r="D31" s="1">
        <f t="shared" si="1"/>
        <v>40118721.82</v>
      </c>
      <c r="E31" s="1">
        <f t="shared" si="1"/>
        <v>267512.26</v>
      </c>
      <c r="F31" s="1">
        <f t="shared" si="1"/>
        <v>4043205.16</v>
      </c>
      <c r="G31" s="1">
        <f t="shared" si="1"/>
        <v>7262128.29</v>
      </c>
      <c r="H31" s="1">
        <f t="shared" si="1"/>
        <v>37664699</v>
      </c>
      <c r="I31" s="1">
        <f t="shared" si="1"/>
        <v>134988.03</v>
      </c>
      <c r="J31" s="1">
        <f t="shared" si="1"/>
        <v>430559.03</v>
      </c>
      <c r="K31" s="1">
        <f t="shared" si="1"/>
        <v>0</v>
      </c>
      <c r="L31" s="1">
        <f t="shared" si="2"/>
        <v>21932670.800000001</v>
      </c>
      <c r="M31" s="1">
        <f t="shared" si="3"/>
        <v>214086693.65000001</v>
      </c>
      <c r="O31" s="5"/>
      <c r="P31" s="11"/>
      <c r="Q31" s="5"/>
      <c r="R31" s="5"/>
      <c r="S31" s="5"/>
      <c r="T31" s="6"/>
      <c r="U31" s="6"/>
      <c r="V31" s="6"/>
      <c r="W31" s="6"/>
      <c r="X31" s="5"/>
      <c r="Y31" s="5"/>
      <c r="Z31" s="5"/>
      <c r="AA31" s="5"/>
      <c r="AB31" s="5"/>
      <c r="AC31" s="5"/>
      <c r="AD31" s="5"/>
      <c r="AE31" s="5"/>
    </row>
    <row r="32" spans="1:31" x14ac:dyDescent="0.2">
      <c r="A32" s="4">
        <v>19</v>
      </c>
      <c r="B32" s="2" t="s">
        <v>12</v>
      </c>
      <c r="C32" s="1">
        <f t="shared" si="1"/>
        <v>10103755.35</v>
      </c>
      <c r="D32" s="1">
        <f t="shared" si="1"/>
        <v>4325396.76</v>
      </c>
      <c r="E32" s="1">
        <f t="shared" si="1"/>
        <v>439560.6</v>
      </c>
      <c r="F32" s="1">
        <f t="shared" si="1"/>
        <v>334108.87</v>
      </c>
      <c r="G32" s="1">
        <f t="shared" si="1"/>
        <v>313083.63</v>
      </c>
      <c r="H32" s="1">
        <f t="shared" si="1"/>
        <v>2322216</v>
      </c>
      <c r="I32" s="1">
        <f t="shared" si="1"/>
        <v>20086.11</v>
      </c>
      <c r="J32" s="1">
        <f t="shared" si="1"/>
        <v>64066.81</v>
      </c>
      <c r="K32" s="1">
        <f t="shared" si="1"/>
        <v>0</v>
      </c>
      <c r="L32" s="1">
        <f t="shared" si="2"/>
        <v>2424006.59</v>
      </c>
      <c r="M32" s="1">
        <f t="shared" si="3"/>
        <v>20346280.719999999</v>
      </c>
      <c r="O32" s="5"/>
      <c r="P32" s="11"/>
      <c r="Q32" s="5"/>
      <c r="R32" s="5"/>
      <c r="S32" s="5"/>
      <c r="T32" s="6"/>
      <c r="U32" s="6"/>
      <c r="V32" s="6"/>
      <c r="W32" s="6"/>
      <c r="X32" s="5"/>
      <c r="Y32" s="5"/>
      <c r="Z32" s="5"/>
      <c r="AA32" s="5"/>
      <c r="AB32" s="5"/>
      <c r="AC32" s="5"/>
      <c r="AD32" s="5"/>
      <c r="AE32" s="5"/>
    </row>
    <row r="33" spans="1:31" x14ac:dyDescent="0.2">
      <c r="A33" s="4">
        <v>20</v>
      </c>
      <c r="B33" s="2" t="s">
        <v>13</v>
      </c>
      <c r="C33" s="1">
        <f t="shared" si="1"/>
        <v>8482678.9900000002</v>
      </c>
      <c r="D33" s="1">
        <f t="shared" si="1"/>
        <v>3145728.5999999996</v>
      </c>
      <c r="E33" s="1">
        <f t="shared" si="1"/>
        <v>481560.55</v>
      </c>
      <c r="F33" s="1">
        <f t="shared" si="1"/>
        <v>524619.44999999995</v>
      </c>
      <c r="G33" s="1">
        <f t="shared" si="1"/>
        <v>507416.32000000001</v>
      </c>
      <c r="H33" s="1">
        <f t="shared" si="1"/>
        <v>6962370</v>
      </c>
      <c r="I33" s="1">
        <f t="shared" si="1"/>
        <v>25440.149999999998</v>
      </c>
      <c r="J33" s="1">
        <f t="shared" si="1"/>
        <v>81144.14</v>
      </c>
      <c r="K33" s="1">
        <f t="shared" si="1"/>
        <v>0</v>
      </c>
      <c r="L33" s="1">
        <f t="shared" si="2"/>
        <v>3381283.82</v>
      </c>
      <c r="M33" s="1">
        <f t="shared" si="3"/>
        <v>23592242.02</v>
      </c>
      <c r="O33" s="5"/>
      <c r="P33" s="11"/>
      <c r="Q33" s="5"/>
      <c r="R33" s="5"/>
      <c r="S33" s="5"/>
      <c r="T33" s="6"/>
      <c r="U33" s="6"/>
      <c r="V33" s="6"/>
      <c r="W33" s="6"/>
      <c r="X33" s="5"/>
      <c r="Y33" s="5"/>
      <c r="Z33" s="5"/>
      <c r="AA33" s="5"/>
      <c r="AB33" s="5"/>
      <c r="AC33" s="5"/>
      <c r="AD33" s="5"/>
      <c r="AE33" s="5"/>
    </row>
    <row r="34" spans="1:31" x14ac:dyDescent="0.2">
      <c r="A34" s="29" t="s">
        <v>0</v>
      </c>
      <c r="B34" s="30"/>
      <c r="C34" s="12">
        <f>SUM(C14:C33)</f>
        <v>267723154.12000003</v>
      </c>
      <c r="D34" s="12">
        <f t="shared" ref="D34:M34" si="4">SUM(D14:D33)</f>
        <v>105772157</v>
      </c>
      <c r="E34" s="12">
        <f t="shared" si="4"/>
        <v>10036032.520000001</v>
      </c>
      <c r="F34" s="12">
        <f>SUM(F14:F33)</f>
        <v>11439921.389999999</v>
      </c>
      <c r="G34" s="12">
        <f>SUM(G14:G33)</f>
        <v>15170994.020000001</v>
      </c>
      <c r="H34" s="12">
        <f t="shared" si="4"/>
        <v>112221314</v>
      </c>
      <c r="I34" s="12">
        <f t="shared" si="4"/>
        <v>576736.19999999995</v>
      </c>
      <c r="J34" s="12">
        <f t="shared" si="4"/>
        <v>1839562.8900000001</v>
      </c>
      <c r="K34" s="16">
        <f t="shared" si="4"/>
        <v>0</v>
      </c>
      <c r="L34" s="12">
        <f t="shared" si="4"/>
        <v>79285810.299999997</v>
      </c>
      <c r="M34" s="12">
        <f t="shared" si="4"/>
        <v>604065682.44000006</v>
      </c>
      <c r="O34" s="7"/>
      <c r="P34" s="7"/>
      <c r="Q34" s="7"/>
      <c r="R34" s="7"/>
      <c r="S34" s="5"/>
      <c r="T34" s="6"/>
      <c r="U34" s="6"/>
      <c r="V34" s="6"/>
      <c r="W34" s="6"/>
      <c r="X34" s="5"/>
      <c r="Y34" s="5"/>
      <c r="Z34" s="5"/>
      <c r="AA34" s="5"/>
      <c r="AB34" s="5"/>
      <c r="AC34" s="5"/>
      <c r="AD34" s="5"/>
      <c r="AE34" s="5"/>
    </row>
    <row r="35" spans="1:31" x14ac:dyDescent="0.2"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 ht="12.75" customHeight="1" x14ac:dyDescent="0.2"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10"/>
    </row>
    <row r="37" spans="1:31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31" x14ac:dyDescent="0.2">
      <c r="A38" s="31" t="s">
        <v>41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</row>
    <row r="39" spans="1:31" x14ac:dyDescent="0.2">
      <c r="M39" s="3" t="s">
        <v>23</v>
      </c>
    </row>
    <row r="40" spans="1:31" x14ac:dyDescent="0.2">
      <c r="A40" s="32" t="s">
        <v>1</v>
      </c>
      <c r="B40" s="32" t="s">
        <v>37</v>
      </c>
      <c r="C40" s="35" t="s">
        <v>28</v>
      </c>
      <c r="D40" s="35" t="s">
        <v>29</v>
      </c>
      <c r="E40" s="35" t="s">
        <v>27</v>
      </c>
      <c r="F40" s="35" t="s">
        <v>30</v>
      </c>
      <c r="G40" s="35" t="s">
        <v>31</v>
      </c>
      <c r="H40" s="38" t="s">
        <v>32</v>
      </c>
      <c r="I40" s="35" t="s">
        <v>33</v>
      </c>
      <c r="J40" s="35" t="s">
        <v>34</v>
      </c>
      <c r="K40" s="35" t="s">
        <v>35</v>
      </c>
      <c r="L40" s="19" t="s">
        <v>48</v>
      </c>
      <c r="M40" s="35" t="s">
        <v>36</v>
      </c>
    </row>
    <row r="41" spans="1:31" x14ac:dyDescent="0.2">
      <c r="A41" s="33"/>
      <c r="B41" s="33"/>
      <c r="C41" s="36"/>
      <c r="D41" s="36"/>
      <c r="E41" s="36"/>
      <c r="F41" s="36"/>
      <c r="G41" s="36"/>
      <c r="H41" s="39"/>
      <c r="I41" s="36"/>
      <c r="J41" s="36"/>
      <c r="K41" s="36"/>
      <c r="L41" s="20" t="s">
        <v>49</v>
      </c>
      <c r="M41" s="36"/>
    </row>
    <row r="42" spans="1:31" ht="16.5" x14ac:dyDescent="0.2">
      <c r="A42" s="34"/>
      <c r="B42" s="34"/>
      <c r="C42" s="37"/>
      <c r="D42" s="37"/>
      <c r="E42" s="37"/>
      <c r="F42" s="37"/>
      <c r="G42" s="37"/>
      <c r="H42" s="40"/>
      <c r="I42" s="37"/>
      <c r="J42" s="37"/>
      <c r="K42" s="37"/>
      <c r="L42" s="21" t="s">
        <v>50</v>
      </c>
      <c r="M42" s="37"/>
    </row>
    <row r="43" spans="1:31" x14ac:dyDescent="0.2">
      <c r="A43" s="4">
        <v>1</v>
      </c>
      <c r="B43" s="2" t="s">
        <v>3</v>
      </c>
      <c r="C43" s="1">
        <v>2312473.96</v>
      </c>
      <c r="D43" s="1">
        <v>1097703.6299999999</v>
      </c>
      <c r="E43" s="1">
        <v>210159.24</v>
      </c>
      <c r="F43" s="1">
        <v>146679.92000000001</v>
      </c>
      <c r="G43" s="1">
        <v>146844.96</v>
      </c>
      <c r="H43" s="1">
        <v>462827</v>
      </c>
      <c r="I43" s="1">
        <v>7223.76</v>
      </c>
      <c r="J43" s="1">
        <v>25420.95</v>
      </c>
      <c r="K43" s="15">
        <v>0</v>
      </c>
      <c r="L43" s="1">
        <f>F131</f>
        <v>797925.75</v>
      </c>
      <c r="M43" s="1">
        <f>SUM(C43:L43)</f>
        <v>5207259.17</v>
      </c>
    </row>
    <row r="44" spans="1:31" x14ac:dyDescent="0.2">
      <c r="A44" s="4">
        <v>2</v>
      </c>
      <c r="B44" s="2" t="s">
        <v>4</v>
      </c>
      <c r="C44" s="1">
        <v>1389254.8699999999</v>
      </c>
      <c r="D44" s="1">
        <v>800872.49</v>
      </c>
      <c r="E44" s="1">
        <v>241631.34</v>
      </c>
      <c r="F44" s="1">
        <v>60275.49</v>
      </c>
      <c r="G44" s="1">
        <v>58566.149999999994</v>
      </c>
      <c r="H44" s="1">
        <v>0</v>
      </c>
      <c r="I44" s="1">
        <v>6121.01</v>
      </c>
      <c r="J44" s="1">
        <v>21540.28</v>
      </c>
      <c r="K44" s="15">
        <v>0</v>
      </c>
      <c r="L44" s="1">
        <f t="shared" ref="L44:L62" si="5">F132</f>
        <v>674931.00000000012</v>
      </c>
      <c r="M44" s="1">
        <f t="shared" ref="M44:M62" si="6">SUM(C44:L44)</f>
        <v>3253192.6299999994</v>
      </c>
    </row>
    <row r="45" spans="1:31" x14ac:dyDescent="0.2">
      <c r="A45" s="4">
        <v>3</v>
      </c>
      <c r="B45" s="2" t="s">
        <v>18</v>
      </c>
      <c r="C45" s="1">
        <v>1485332.8200000003</v>
      </c>
      <c r="D45" s="1">
        <v>802027.53</v>
      </c>
      <c r="E45" s="1">
        <v>247446.84</v>
      </c>
      <c r="F45" s="1">
        <v>44193.63</v>
      </c>
      <c r="G45" s="1">
        <v>41702.32</v>
      </c>
      <c r="H45" s="1">
        <v>4704</v>
      </c>
      <c r="I45" s="1">
        <v>4669.03</v>
      </c>
      <c r="J45" s="1">
        <v>16430.68</v>
      </c>
      <c r="K45" s="15">
        <v>0</v>
      </c>
      <c r="L45" s="1">
        <f t="shared" si="5"/>
        <v>514518.69</v>
      </c>
      <c r="M45" s="1">
        <f t="shared" si="6"/>
        <v>3161025.54</v>
      </c>
    </row>
    <row r="46" spans="1:31" x14ac:dyDescent="0.2">
      <c r="A46" s="4">
        <v>4</v>
      </c>
      <c r="B46" s="2" t="s">
        <v>19</v>
      </c>
      <c r="C46" s="1">
        <v>-174392.02000000002</v>
      </c>
      <c r="D46" s="1">
        <v>-1536795.1600000001</v>
      </c>
      <c r="E46" s="1">
        <v>229658.26</v>
      </c>
      <c r="F46" s="1">
        <v>387530.34</v>
      </c>
      <c r="G46" s="1">
        <v>1145338.45</v>
      </c>
      <c r="H46" s="1">
        <v>7421543</v>
      </c>
      <c r="I46" s="1">
        <v>18056.07</v>
      </c>
      <c r="J46" s="1">
        <v>63540.68</v>
      </c>
      <c r="K46" s="15">
        <v>0</v>
      </c>
      <c r="L46" s="1">
        <f t="shared" si="5"/>
        <v>2112821.9099999997</v>
      </c>
      <c r="M46" s="1">
        <f t="shared" si="6"/>
        <v>9667301.5299999993</v>
      </c>
    </row>
    <row r="47" spans="1:31" x14ac:dyDescent="0.2">
      <c r="A47" s="4">
        <v>5</v>
      </c>
      <c r="B47" s="2" t="s">
        <v>5</v>
      </c>
      <c r="C47" s="1">
        <v>2750950.5300000003</v>
      </c>
      <c r="D47" s="1">
        <v>1201240.81</v>
      </c>
      <c r="E47" s="1">
        <v>195278.41</v>
      </c>
      <c r="F47" s="1">
        <v>270702.32</v>
      </c>
      <c r="G47" s="1">
        <v>290700.09000000003</v>
      </c>
      <c r="H47" s="1">
        <v>1021478</v>
      </c>
      <c r="I47" s="1">
        <v>10606.2</v>
      </c>
      <c r="J47" s="1">
        <v>37324.03</v>
      </c>
      <c r="K47" s="15">
        <v>0</v>
      </c>
      <c r="L47" s="1">
        <f t="shared" si="5"/>
        <v>1176088.3</v>
      </c>
      <c r="M47" s="1">
        <f t="shared" si="6"/>
        <v>6954368.6900000004</v>
      </c>
    </row>
    <row r="48" spans="1:31" x14ac:dyDescent="0.2">
      <c r="A48" s="4">
        <v>6</v>
      </c>
      <c r="B48" s="2" t="s">
        <v>15</v>
      </c>
      <c r="C48" s="1">
        <v>423647.91999999993</v>
      </c>
      <c r="D48" s="1">
        <v>368659.92000000004</v>
      </c>
      <c r="E48" s="1">
        <v>305430.77</v>
      </c>
      <c r="F48" s="1">
        <v>134685.57999999999</v>
      </c>
      <c r="G48" s="1">
        <v>122564.91</v>
      </c>
      <c r="H48" s="1">
        <v>351105</v>
      </c>
      <c r="I48" s="1">
        <v>6372.19</v>
      </c>
      <c r="J48" s="1">
        <v>22424.22</v>
      </c>
      <c r="K48" s="15">
        <v>0</v>
      </c>
      <c r="L48" s="1">
        <f t="shared" si="5"/>
        <v>702779.85</v>
      </c>
      <c r="M48" s="1">
        <f t="shared" si="6"/>
        <v>2437670.36</v>
      </c>
    </row>
    <row r="49" spans="1:13" x14ac:dyDescent="0.2">
      <c r="A49" s="4">
        <v>7</v>
      </c>
      <c r="B49" s="2" t="s">
        <v>16</v>
      </c>
      <c r="C49" s="1">
        <v>726849.48</v>
      </c>
      <c r="D49" s="1">
        <v>511289.98999999993</v>
      </c>
      <c r="E49" s="1">
        <v>302351.98</v>
      </c>
      <c r="F49" s="1">
        <v>45304.9</v>
      </c>
      <c r="G49" s="1">
        <v>42217.060000000005</v>
      </c>
      <c r="H49" s="1">
        <v>0</v>
      </c>
      <c r="I49" s="1">
        <v>4636.67</v>
      </c>
      <c r="J49" s="1">
        <v>16316.8</v>
      </c>
      <c r="K49" s="15">
        <v>0</v>
      </c>
      <c r="L49" s="1">
        <f t="shared" si="5"/>
        <v>510899.29</v>
      </c>
      <c r="M49" s="1">
        <f t="shared" si="6"/>
        <v>2159866.17</v>
      </c>
    </row>
    <row r="50" spans="1:13" x14ac:dyDescent="0.2">
      <c r="A50" s="4">
        <v>8</v>
      </c>
      <c r="B50" s="2" t="s">
        <v>6</v>
      </c>
      <c r="C50" s="1">
        <v>2049484.69</v>
      </c>
      <c r="D50" s="1">
        <v>947145</v>
      </c>
      <c r="E50" s="1">
        <v>220079.79</v>
      </c>
      <c r="F50" s="1">
        <v>109849.25</v>
      </c>
      <c r="G50" s="1">
        <v>110667.78</v>
      </c>
      <c r="H50" s="1">
        <v>702413</v>
      </c>
      <c r="I50" s="1">
        <v>6110.75</v>
      </c>
      <c r="J50" s="1">
        <v>21504.2</v>
      </c>
      <c r="K50" s="15">
        <v>0</v>
      </c>
      <c r="L50" s="1">
        <f t="shared" si="5"/>
        <v>675193.74</v>
      </c>
      <c r="M50" s="1">
        <f t="shared" si="6"/>
        <v>4842448.2</v>
      </c>
    </row>
    <row r="51" spans="1:13" x14ac:dyDescent="0.2">
      <c r="A51" s="4">
        <v>9</v>
      </c>
      <c r="B51" s="2" t="s">
        <v>7</v>
      </c>
      <c r="C51" s="1">
        <v>1906668.3399999999</v>
      </c>
      <c r="D51" s="1">
        <v>938981.8600000001</v>
      </c>
      <c r="E51" s="1">
        <v>229658.26</v>
      </c>
      <c r="F51" s="1">
        <v>68633.55</v>
      </c>
      <c r="G51" s="1">
        <v>65230.95</v>
      </c>
      <c r="H51" s="1">
        <v>1008616</v>
      </c>
      <c r="I51" s="1">
        <v>4901.8100000000004</v>
      </c>
      <c r="J51" s="1">
        <v>17249.830000000002</v>
      </c>
      <c r="K51" s="15">
        <v>0</v>
      </c>
      <c r="L51" s="1">
        <f t="shared" si="5"/>
        <v>540478.33000000007</v>
      </c>
      <c r="M51" s="1">
        <f t="shared" si="6"/>
        <v>4780418.93</v>
      </c>
    </row>
    <row r="52" spans="1:13" x14ac:dyDescent="0.2">
      <c r="A52" s="4">
        <v>10</v>
      </c>
      <c r="B52" s="2" t="s">
        <v>14</v>
      </c>
      <c r="C52" s="1">
        <v>-159701.83999999985</v>
      </c>
      <c r="D52" s="1">
        <v>512990.32</v>
      </c>
      <c r="E52" s="1">
        <v>295339.17000000004</v>
      </c>
      <c r="F52" s="1">
        <v>51770.78</v>
      </c>
      <c r="G52" s="1">
        <v>48923.19</v>
      </c>
      <c r="H52" s="1">
        <v>233200</v>
      </c>
      <c r="I52" s="1">
        <v>10662.84</v>
      </c>
      <c r="J52" s="1">
        <v>37523.360000000001</v>
      </c>
      <c r="K52" s="15">
        <v>0</v>
      </c>
      <c r="L52" s="1">
        <f t="shared" si="5"/>
        <v>1174703.1199999999</v>
      </c>
      <c r="M52" s="1">
        <f t="shared" si="6"/>
        <v>2205410.94</v>
      </c>
    </row>
    <row r="53" spans="1:13" x14ac:dyDescent="0.2">
      <c r="A53" s="4">
        <v>11</v>
      </c>
      <c r="B53" s="2" t="s">
        <v>8</v>
      </c>
      <c r="C53" s="1">
        <v>1665126.67</v>
      </c>
      <c r="D53" s="1">
        <v>1041784.61</v>
      </c>
      <c r="E53" s="1">
        <v>228632</v>
      </c>
      <c r="F53" s="1">
        <v>135818.34</v>
      </c>
      <c r="G53" s="1">
        <v>130100.27</v>
      </c>
      <c r="H53" s="1">
        <v>10353</v>
      </c>
      <c r="I53" s="1">
        <v>6609.58</v>
      </c>
      <c r="J53" s="1">
        <v>23259.61</v>
      </c>
      <c r="K53" s="15">
        <v>0</v>
      </c>
      <c r="L53" s="1">
        <f t="shared" si="5"/>
        <v>728915.33</v>
      </c>
      <c r="M53" s="1">
        <f t="shared" si="6"/>
        <v>3970599.4099999997</v>
      </c>
    </row>
    <row r="54" spans="1:13" x14ac:dyDescent="0.2">
      <c r="A54" s="4">
        <v>12</v>
      </c>
      <c r="B54" s="2" t="s">
        <v>9</v>
      </c>
      <c r="C54" s="1">
        <v>2082805.4</v>
      </c>
      <c r="D54" s="1">
        <v>1102640.8700000001</v>
      </c>
      <c r="E54" s="1">
        <v>216145.78</v>
      </c>
      <c r="F54" s="1">
        <v>89997.17</v>
      </c>
      <c r="G54" s="1">
        <v>85426.930000000008</v>
      </c>
      <c r="H54" s="1">
        <v>-24889</v>
      </c>
      <c r="I54" s="1">
        <v>6925.8</v>
      </c>
      <c r="J54" s="1">
        <v>24372.43</v>
      </c>
      <c r="K54" s="15">
        <v>0</v>
      </c>
      <c r="L54" s="1">
        <f t="shared" si="5"/>
        <v>763576.60999999987</v>
      </c>
      <c r="M54" s="1">
        <f t="shared" si="6"/>
        <v>4347001.99</v>
      </c>
    </row>
    <row r="55" spans="1:13" x14ac:dyDescent="0.2">
      <c r="A55" s="4">
        <v>13</v>
      </c>
      <c r="B55" s="2" t="s">
        <v>10</v>
      </c>
      <c r="C55" s="1">
        <v>3080756.2399999993</v>
      </c>
      <c r="D55" s="1">
        <v>1495694.23</v>
      </c>
      <c r="E55" s="1">
        <v>194765.28</v>
      </c>
      <c r="F55" s="1">
        <v>160719.82</v>
      </c>
      <c r="G55" s="1">
        <v>155771.12000000002</v>
      </c>
      <c r="H55" s="1">
        <v>1122961</v>
      </c>
      <c r="I55" s="1">
        <v>8823.19</v>
      </c>
      <c r="J55" s="1">
        <v>31049.47</v>
      </c>
      <c r="K55" s="15">
        <v>0</v>
      </c>
      <c r="L55" s="1">
        <f t="shared" si="5"/>
        <v>973703.11</v>
      </c>
      <c r="M55" s="1">
        <f t="shared" si="6"/>
        <v>7224243.46</v>
      </c>
    </row>
    <row r="56" spans="1:13" x14ac:dyDescent="0.2">
      <c r="A56" s="4">
        <v>14</v>
      </c>
      <c r="B56" s="2" t="s">
        <v>25</v>
      </c>
      <c r="C56" s="1">
        <v>1110798.1599999999</v>
      </c>
      <c r="D56" s="1">
        <v>852667.94</v>
      </c>
      <c r="E56" s="1">
        <v>257367.39</v>
      </c>
      <c r="F56" s="1">
        <v>30047.63</v>
      </c>
      <c r="G56" s="1">
        <v>28815.870000000003</v>
      </c>
      <c r="H56" s="1">
        <v>10999</v>
      </c>
      <c r="I56" s="1">
        <v>5829.77</v>
      </c>
      <c r="J56" s="1">
        <v>20515.41</v>
      </c>
      <c r="K56" s="15">
        <v>0</v>
      </c>
      <c r="L56" s="1">
        <f t="shared" si="5"/>
        <v>642269.88</v>
      </c>
      <c r="M56" s="1">
        <f t="shared" si="6"/>
        <v>2959311.05</v>
      </c>
    </row>
    <row r="57" spans="1:13" x14ac:dyDescent="0.2">
      <c r="A57" s="4">
        <v>15</v>
      </c>
      <c r="B57" s="2" t="s">
        <v>24</v>
      </c>
      <c r="C57" s="1">
        <v>1729137.5999999999</v>
      </c>
      <c r="D57" s="1">
        <v>902383.68</v>
      </c>
      <c r="E57" s="1">
        <v>229658.26</v>
      </c>
      <c r="F57" s="1">
        <v>91719.22</v>
      </c>
      <c r="G57" s="1">
        <v>88908.329999999987</v>
      </c>
      <c r="H57" s="1">
        <v>277395</v>
      </c>
      <c r="I57" s="1">
        <v>6023.97</v>
      </c>
      <c r="J57" s="1">
        <v>21198.81</v>
      </c>
      <c r="K57" s="15">
        <v>0</v>
      </c>
      <c r="L57" s="1">
        <f t="shared" si="5"/>
        <v>664424.08000000007</v>
      </c>
      <c r="M57" s="1">
        <f t="shared" si="6"/>
        <v>4010848.9500000007</v>
      </c>
    </row>
    <row r="58" spans="1:13" x14ac:dyDescent="0.2">
      <c r="A58" s="4">
        <v>16</v>
      </c>
      <c r="B58" s="2" t="s">
        <v>22</v>
      </c>
      <c r="C58" s="1">
        <v>5971521.6299999999</v>
      </c>
      <c r="D58" s="1">
        <v>3073345.64</v>
      </c>
      <c r="E58" s="1">
        <v>171845.38</v>
      </c>
      <c r="F58" s="1">
        <v>360736.76</v>
      </c>
      <c r="G58" s="1">
        <v>369067.58999999997</v>
      </c>
      <c r="H58" s="1">
        <v>252674</v>
      </c>
      <c r="I58" s="1">
        <v>12572.6</v>
      </c>
      <c r="J58" s="1">
        <v>44243.93</v>
      </c>
      <c r="K58" s="15">
        <v>0</v>
      </c>
      <c r="L58" s="1">
        <f t="shared" si="5"/>
        <v>1391825.69</v>
      </c>
      <c r="M58" s="1">
        <f t="shared" si="6"/>
        <v>11647833.219999999</v>
      </c>
    </row>
    <row r="59" spans="1:13" x14ac:dyDescent="0.2">
      <c r="A59" s="4">
        <v>17</v>
      </c>
      <c r="B59" s="2" t="s">
        <v>11</v>
      </c>
      <c r="C59" s="1">
        <v>2402811.9499999997</v>
      </c>
      <c r="D59" s="1">
        <v>1086701.98</v>
      </c>
      <c r="E59" s="1">
        <v>212553.86</v>
      </c>
      <c r="F59" s="1">
        <v>157337.04</v>
      </c>
      <c r="G59" s="1">
        <v>152694.25</v>
      </c>
      <c r="H59" s="1">
        <v>0</v>
      </c>
      <c r="I59" s="1">
        <v>5928.73</v>
      </c>
      <c r="J59" s="1">
        <v>20863.66</v>
      </c>
      <c r="K59" s="15">
        <v>0</v>
      </c>
      <c r="L59" s="1">
        <f t="shared" si="5"/>
        <v>654531.76</v>
      </c>
      <c r="M59" s="1">
        <f t="shared" si="6"/>
        <v>4693423.2299999995</v>
      </c>
    </row>
    <row r="60" spans="1:13" x14ac:dyDescent="0.2">
      <c r="A60" s="4">
        <v>18</v>
      </c>
      <c r="B60" s="2" t="s">
        <v>2</v>
      </c>
      <c r="C60" s="1">
        <v>30107081.510000005</v>
      </c>
      <c r="D60" s="1">
        <v>10182999.419999998</v>
      </c>
      <c r="E60" s="1">
        <v>149096.52000000002</v>
      </c>
      <c r="F60" s="1">
        <v>1451784.6</v>
      </c>
      <c r="G60" s="1">
        <v>4165531.37</v>
      </c>
      <c r="H60" s="1">
        <v>-111653</v>
      </c>
      <c r="I60" s="1">
        <v>44996.01</v>
      </c>
      <c r="J60" s="1">
        <v>158344.39000000001</v>
      </c>
      <c r="K60" s="15">
        <v>0</v>
      </c>
      <c r="L60" s="1">
        <f t="shared" si="5"/>
        <v>5361538.21</v>
      </c>
      <c r="M60" s="1">
        <f t="shared" si="6"/>
        <v>51509719.030000009</v>
      </c>
    </row>
    <row r="61" spans="1:13" x14ac:dyDescent="0.2">
      <c r="A61" s="4">
        <v>19</v>
      </c>
      <c r="B61" s="2" t="s">
        <v>12</v>
      </c>
      <c r="C61" s="1">
        <v>2558333.1900000004</v>
      </c>
      <c r="D61" s="1">
        <v>1358340.16</v>
      </c>
      <c r="E61" s="1">
        <v>207251.49</v>
      </c>
      <c r="F61" s="1">
        <v>120503.81</v>
      </c>
      <c r="G61" s="1">
        <v>115239.53</v>
      </c>
      <c r="H61" s="1">
        <v>1090178</v>
      </c>
      <c r="I61" s="1">
        <v>6695.37</v>
      </c>
      <c r="J61" s="1">
        <v>23561.51</v>
      </c>
      <c r="K61" s="15">
        <v>0</v>
      </c>
      <c r="L61" s="1">
        <f t="shared" si="5"/>
        <v>738279.99</v>
      </c>
      <c r="M61" s="1">
        <f t="shared" si="6"/>
        <v>6218383.0500000007</v>
      </c>
    </row>
    <row r="62" spans="1:13" x14ac:dyDescent="0.2">
      <c r="A62" s="4">
        <v>20</v>
      </c>
      <c r="B62" s="2" t="s">
        <v>13</v>
      </c>
      <c r="C62" s="1">
        <v>1617381.12</v>
      </c>
      <c r="D62" s="1">
        <v>708510.07999999984</v>
      </c>
      <c r="E62" s="1">
        <v>221448.08000000002</v>
      </c>
      <c r="F62" s="1">
        <v>187817.43</v>
      </c>
      <c r="G62" s="1">
        <v>201713.94</v>
      </c>
      <c r="H62" s="1">
        <v>1842390</v>
      </c>
      <c r="I62" s="1">
        <v>8480.0499999999993</v>
      </c>
      <c r="J62" s="1">
        <v>29841.93</v>
      </c>
      <c r="K62" s="15">
        <v>0</v>
      </c>
      <c r="L62" s="1">
        <f t="shared" si="5"/>
        <v>940336.55999999994</v>
      </c>
      <c r="M62" s="1">
        <f t="shared" si="6"/>
        <v>5757919.1899999995</v>
      </c>
    </row>
    <row r="63" spans="1:13" x14ac:dyDescent="0.2">
      <c r="A63" s="29" t="s">
        <v>0</v>
      </c>
      <c r="B63" s="30"/>
      <c r="C63" s="12">
        <f>SUM(C43:C62)</f>
        <v>65036322.219999999</v>
      </c>
      <c r="D63" s="12">
        <f t="shared" ref="D63:E63" si="7">SUM(D43:D62)</f>
        <v>27449184.999999996</v>
      </c>
      <c r="E63" s="12">
        <f t="shared" si="7"/>
        <v>4565798.0999999996</v>
      </c>
      <c r="F63" s="12">
        <f>SUM(F43:F62)</f>
        <v>4106107.5800000005</v>
      </c>
      <c r="G63" s="12">
        <f>SUM(G43:G62)</f>
        <v>7566025.0600000005</v>
      </c>
      <c r="H63" s="12">
        <f t="shared" ref="H63:M63" si="8">SUM(H43:H62)</f>
        <v>15676294</v>
      </c>
      <c r="I63" s="12">
        <f t="shared" si="8"/>
        <v>192245.4</v>
      </c>
      <c r="J63" s="12">
        <f t="shared" si="8"/>
        <v>676526.17999999993</v>
      </c>
      <c r="K63" s="16">
        <f t="shared" si="8"/>
        <v>0</v>
      </c>
      <c r="L63" s="12">
        <f t="shared" si="8"/>
        <v>21739741.199999996</v>
      </c>
      <c r="M63" s="12">
        <f t="shared" si="8"/>
        <v>147008244.74000001</v>
      </c>
    </row>
    <row r="64" spans="1:13" x14ac:dyDescent="0.2">
      <c r="B64" s="22" t="s">
        <v>39</v>
      </c>
      <c r="C64" t="s">
        <v>38</v>
      </c>
    </row>
    <row r="67" spans="1:12" x14ac:dyDescent="0.2">
      <c r="A67" s="31" t="s">
        <v>42</v>
      </c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</row>
    <row r="68" spans="1:12" x14ac:dyDescent="0.2">
      <c r="L68" s="3" t="s">
        <v>23</v>
      </c>
    </row>
    <row r="69" spans="1:12" x14ac:dyDescent="0.2">
      <c r="A69" s="32" t="s">
        <v>1</v>
      </c>
      <c r="B69" s="32" t="s">
        <v>37</v>
      </c>
      <c r="C69" s="35" t="s">
        <v>28</v>
      </c>
      <c r="D69" s="35" t="s">
        <v>29</v>
      </c>
      <c r="E69" s="35" t="s">
        <v>27</v>
      </c>
      <c r="F69" s="35" t="s">
        <v>30</v>
      </c>
      <c r="G69" s="35" t="s">
        <v>31</v>
      </c>
      <c r="H69" s="38" t="s">
        <v>32</v>
      </c>
      <c r="I69" s="35" t="s">
        <v>33</v>
      </c>
      <c r="J69" s="35" t="s">
        <v>34</v>
      </c>
      <c r="K69" s="35" t="s">
        <v>35</v>
      </c>
      <c r="L69" s="35" t="s">
        <v>36</v>
      </c>
    </row>
    <row r="70" spans="1:12" x14ac:dyDescent="0.2">
      <c r="A70" s="33"/>
      <c r="B70" s="33"/>
      <c r="C70" s="36"/>
      <c r="D70" s="36"/>
      <c r="E70" s="36"/>
      <c r="F70" s="36"/>
      <c r="G70" s="36"/>
      <c r="H70" s="39"/>
      <c r="I70" s="36"/>
      <c r="J70" s="36"/>
      <c r="K70" s="36"/>
      <c r="L70" s="36"/>
    </row>
    <row r="71" spans="1:12" x14ac:dyDescent="0.2">
      <c r="A71" s="34"/>
      <c r="B71" s="34"/>
      <c r="C71" s="37"/>
      <c r="D71" s="37"/>
      <c r="E71" s="37"/>
      <c r="F71" s="37"/>
      <c r="G71" s="37"/>
      <c r="H71" s="40"/>
      <c r="I71" s="37"/>
      <c r="J71" s="37"/>
      <c r="K71" s="37"/>
      <c r="L71" s="37"/>
    </row>
    <row r="72" spans="1:12" x14ac:dyDescent="0.2">
      <c r="A72" s="4">
        <v>1</v>
      </c>
      <c r="B72" s="2" t="s">
        <v>3</v>
      </c>
      <c r="C72" s="1">
        <v>3772962.73</v>
      </c>
      <c r="D72" s="1">
        <v>1323741.3700000001</v>
      </c>
      <c r="E72" s="1">
        <v>109554.12</v>
      </c>
      <c r="F72" s="1">
        <v>125041.68</v>
      </c>
      <c r="G72" s="1">
        <v>121255.15</v>
      </c>
      <c r="H72" s="1">
        <v>582565</v>
      </c>
      <c r="I72" s="1">
        <v>7223.76</v>
      </c>
      <c r="J72" s="1">
        <v>19064.43</v>
      </c>
      <c r="K72" s="1">
        <v>0</v>
      </c>
      <c r="L72" s="1">
        <f>SUM(C72:K72)</f>
        <v>6061408.2399999993</v>
      </c>
    </row>
    <row r="73" spans="1:12" x14ac:dyDescent="0.2">
      <c r="A73" s="4">
        <v>2</v>
      </c>
      <c r="B73" s="2" t="s">
        <v>4</v>
      </c>
      <c r="C73" s="1">
        <v>2751106.56</v>
      </c>
      <c r="D73" s="1">
        <v>877378.97</v>
      </c>
      <c r="E73" s="1">
        <v>140311.26999999999</v>
      </c>
      <c r="F73" s="1">
        <v>51113.29</v>
      </c>
      <c r="G73" s="1">
        <v>49311.7</v>
      </c>
      <c r="H73" s="1">
        <v>29176</v>
      </c>
      <c r="I73" s="1">
        <v>6121.01</v>
      </c>
      <c r="J73" s="1">
        <v>16154.12</v>
      </c>
      <c r="K73" s="1">
        <v>0</v>
      </c>
      <c r="L73" s="1">
        <f t="shared" ref="L73:L91" si="9">SUM(C73:K73)</f>
        <v>3920672.9200000004</v>
      </c>
    </row>
    <row r="74" spans="1:12" x14ac:dyDescent="0.2">
      <c r="A74" s="4">
        <v>3</v>
      </c>
      <c r="B74" s="2" t="s">
        <v>18</v>
      </c>
      <c r="C74" s="1">
        <v>2431342.85</v>
      </c>
      <c r="D74" s="1">
        <v>804470.33</v>
      </c>
      <c r="E74" s="1">
        <v>145994.66</v>
      </c>
      <c r="F74" s="1">
        <v>37408.82</v>
      </c>
      <c r="G74" s="1">
        <v>35918.89</v>
      </c>
      <c r="H74" s="1">
        <v>631233</v>
      </c>
      <c r="I74" s="1">
        <v>4669.03</v>
      </c>
      <c r="J74" s="1">
        <v>12322.18</v>
      </c>
      <c r="K74" s="1">
        <v>0</v>
      </c>
      <c r="L74" s="1">
        <f t="shared" si="9"/>
        <v>4103359.7600000002</v>
      </c>
    </row>
    <row r="75" spans="1:12" x14ac:dyDescent="0.2">
      <c r="A75" s="4">
        <v>4</v>
      </c>
      <c r="B75" s="2" t="s">
        <v>19</v>
      </c>
      <c r="C75" s="1">
        <v>4774356.42</v>
      </c>
      <c r="D75" s="1">
        <v>2217076.6</v>
      </c>
      <c r="E75" s="1">
        <v>128610.18</v>
      </c>
      <c r="F75" s="1">
        <v>307882.65000000002</v>
      </c>
      <c r="G75" s="1">
        <v>400199.57</v>
      </c>
      <c r="H75" s="1">
        <v>5066405</v>
      </c>
      <c r="I75" s="1">
        <v>18056.07</v>
      </c>
      <c r="J75" s="1">
        <v>47652.29</v>
      </c>
      <c r="K75" s="1">
        <v>0</v>
      </c>
      <c r="L75" s="1">
        <f t="shared" si="9"/>
        <v>12960238.779999999</v>
      </c>
    </row>
    <row r="76" spans="1:12" x14ac:dyDescent="0.2">
      <c r="A76" s="4">
        <v>5</v>
      </c>
      <c r="B76" s="2" t="s">
        <v>5</v>
      </c>
      <c r="C76" s="1">
        <v>5035769.83</v>
      </c>
      <c r="D76" s="1">
        <v>1799186.76</v>
      </c>
      <c r="E76" s="1">
        <v>95011.33</v>
      </c>
      <c r="F76" s="1">
        <v>227869.14</v>
      </c>
      <c r="G76" s="1">
        <v>223502.26</v>
      </c>
      <c r="H76" s="1">
        <v>12722444</v>
      </c>
      <c r="I76" s="1">
        <v>10606.2</v>
      </c>
      <c r="J76" s="1">
        <v>27991.13</v>
      </c>
      <c r="K76" s="1">
        <v>0</v>
      </c>
      <c r="L76" s="1">
        <f t="shared" si="9"/>
        <v>20142380.649999999</v>
      </c>
    </row>
    <row r="77" spans="1:12" x14ac:dyDescent="0.2">
      <c r="A77" s="4">
        <v>6</v>
      </c>
      <c r="B77" s="2" t="s">
        <v>15</v>
      </c>
      <c r="C77" s="1">
        <v>2064335.34</v>
      </c>
      <c r="D77" s="1">
        <v>596020.53</v>
      </c>
      <c r="E77" s="1">
        <v>202661.37</v>
      </c>
      <c r="F77" s="1">
        <v>111225.67</v>
      </c>
      <c r="G77" s="1">
        <v>106023.71</v>
      </c>
      <c r="H77" s="1">
        <v>614421</v>
      </c>
      <c r="I77" s="1">
        <v>6372.19</v>
      </c>
      <c r="J77" s="1">
        <v>16817.03</v>
      </c>
      <c r="K77" s="1">
        <v>0</v>
      </c>
      <c r="L77" s="1">
        <f t="shared" si="9"/>
        <v>3717876.84</v>
      </c>
    </row>
    <row r="78" spans="1:12" x14ac:dyDescent="0.2">
      <c r="A78" s="4">
        <v>7</v>
      </c>
      <c r="B78" s="2" t="s">
        <v>16</v>
      </c>
      <c r="C78" s="1">
        <v>1829422.36</v>
      </c>
      <c r="D78" s="1">
        <v>537905.75</v>
      </c>
      <c r="E78" s="1">
        <v>199652.52</v>
      </c>
      <c r="F78" s="1">
        <v>38147.21</v>
      </c>
      <c r="G78" s="1">
        <v>36544</v>
      </c>
      <c r="H78" s="1">
        <v>14932</v>
      </c>
      <c r="I78" s="1">
        <v>4636.67</v>
      </c>
      <c r="J78" s="1">
        <v>12236.77</v>
      </c>
      <c r="K78" s="1">
        <v>0</v>
      </c>
      <c r="L78" s="1">
        <f t="shared" si="9"/>
        <v>2673477.2800000003</v>
      </c>
    </row>
    <row r="79" spans="1:12" x14ac:dyDescent="0.2">
      <c r="A79" s="4">
        <v>8</v>
      </c>
      <c r="B79" s="2" t="s">
        <v>6</v>
      </c>
      <c r="C79" s="1">
        <v>3264604.63</v>
      </c>
      <c r="D79" s="1">
        <v>1161044.1000000001</v>
      </c>
      <c r="E79" s="1">
        <v>119249.31</v>
      </c>
      <c r="F79" s="1">
        <v>93002.64</v>
      </c>
      <c r="G79" s="1">
        <v>90250.240000000005</v>
      </c>
      <c r="H79" s="1">
        <v>863419</v>
      </c>
      <c r="I79" s="1">
        <v>6110.75</v>
      </c>
      <c r="J79" s="1">
        <v>16127.06</v>
      </c>
      <c r="K79" s="1">
        <v>0</v>
      </c>
      <c r="L79" s="1">
        <f t="shared" si="9"/>
        <v>5613807.7299999995</v>
      </c>
    </row>
    <row r="80" spans="1:12" x14ac:dyDescent="0.2">
      <c r="A80" s="4">
        <v>9</v>
      </c>
      <c r="B80" s="2" t="s">
        <v>7</v>
      </c>
      <c r="C80" s="1">
        <v>2824127.55</v>
      </c>
      <c r="D80" s="1">
        <v>984275.15</v>
      </c>
      <c r="E80" s="1">
        <v>128610.18</v>
      </c>
      <c r="F80" s="1">
        <v>58020.42</v>
      </c>
      <c r="G80" s="1">
        <v>55768.49</v>
      </c>
      <c r="H80" s="1">
        <v>3162786</v>
      </c>
      <c r="I80" s="1">
        <v>4901.8100000000004</v>
      </c>
      <c r="J80" s="1">
        <v>12936.5</v>
      </c>
      <c r="K80" s="1">
        <v>0</v>
      </c>
      <c r="L80" s="1">
        <f t="shared" si="9"/>
        <v>7231426.0999999996</v>
      </c>
    </row>
    <row r="81" spans="1:12" x14ac:dyDescent="0.2">
      <c r="A81" s="4">
        <v>10</v>
      </c>
      <c r="B81" s="2" t="s">
        <v>14</v>
      </c>
      <c r="C81" s="1">
        <v>2775101.2</v>
      </c>
      <c r="D81" s="1">
        <v>571227.5</v>
      </c>
      <c r="E81" s="1">
        <v>192799.03</v>
      </c>
      <c r="F81" s="1">
        <v>43634.74</v>
      </c>
      <c r="G81" s="1">
        <v>41895.769999999997</v>
      </c>
      <c r="H81" s="1">
        <v>390088</v>
      </c>
      <c r="I81" s="1">
        <v>10662.84</v>
      </c>
      <c r="J81" s="1">
        <v>28140.62</v>
      </c>
      <c r="K81" s="1">
        <v>0</v>
      </c>
      <c r="L81" s="1">
        <f t="shared" si="9"/>
        <v>4053549.7</v>
      </c>
    </row>
    <row r="82" spans="1:12" x14ac:dyDescent="0.2">
      <c r="A82" s="4">
        <v>11</v>
      </c>
      <c r="B82" s="2" t="s">
        <v>8</v>
      </c>
      <c r="C82" s="1">
        <v>3099711.05</v>
      </c>
      <c r="D82" s="1">
        <v>1186304.31</v>
      </c>
      <c r="E82" s="1">
        <v>127607.23</v>
      </c>
      <c r="F82" s="1">
        <v>116063.09</v>
      </c>
      <c r="G82" s="1">
        <v>111765.59</v>
      </c>
      <c r="H82" s="1">
        <v>1634451</v>
      </c>
      <c r="I82" s="1">
        <v>6609.58</v>
      </c>
      <c r="J82" s="1">
        <v>17443.53</v>
      </c>
      <c r="K82" s="1">
        <v>0</v>
      </c>
      <c r="L82" s="1">
        <f t="shared" si="9"/>
        <v>6299955.3799999999</v>
      </c>
    </row>
    <row r="83" spans="1:12" x14ac:dyDescent="0.2">
      <c r="A83" s="4">
        <v>12</v>
      </c>
      <c r="B83" s="2" t="s">
        <v>9</v>
      </c>
      <c r="C83" s="1">
        <v>3512331.65</v>
      </c>
      <c r="D83" s="1">
        <v>1171449.21</v>
      </c>
      <c r="E83" s="1">
        <v>115404.66</v>
      </c>
      <c r="F83" s="1">
        <v>75915.37</v>
      </c>
      <c r="G83" s="1">
        <v>72944.960000000006</v>
      </c>
      <c r="H83" s="1">
        <v>1707387</v>
      </c>
      <c r="I83" s="1">
        <v>6925.8</v>
      </c>
      <c r="J83" s="1">
        <v>18278.09</v>
      </c>
      <c r="K83" s="1">
        <v>0</v>
      </c>
      <c r="L83" s="1">
        <f t="shared" si="9"/>
        <v>6680636.7399999993</v>
      </c>
    </row>
    <row r="84" spans="1:12" x14ac:dyDescent="0.2">
      <c r="A84" s="4">
        <v>13</v>
      </c>
      <c r="B84" s="2" t="s">
        <v>10</v>
      </c>
      <c r="C84" s="1">
        <v>4808743.22</v>
      </c>
      <c r="D84" s="1">
        <v>1678398.46</v>
      </c>
      <c r="E84" s="1">
        <v>94509.86</v>
      </c>
      <c r="F84" s="1">
        <v>135662.49</v>
      </c>
      <c r="G84" s="1">
        <v>130795.07</v>
      </c>
      <c r="H84" s="1">
        <v>5582284</v>
      </c>
      <c r="I84" s="1">
        <v>8823.19</v>
      </c>
      <c r="J84" s="1">
        <v>23285.53</v>
      </c>
      <c r="K84" s="1">
        <v>0</v>
      </c>
      <c r="L84" s="1">
        <f t="shared" si="9"/>
        <v>12462501.82</v>
      </c>
    </row>
    <row r="85" spans="1:12" x14ac:dyDescent="0.2">
      <c r="A85" s="4">
        <v>14</v>
      </c>
      <c r="B85" s="2" t="s">
        <v>25</v>
      </c>
      <c r="C85" s="1">
        <v>2454151.4500000002</v>
      </c>
      <c r="D85" s="1">
        <v>848950.19</v>
      </c>
      <c r="E85" s="1">
        <v>155689.85</v>
      </c>
      <c r="F85" s="1">
        <v>25677.55</v>
      </c>
      <c r="G85" s="1">
        <v>24731.33</v>
      </c>
      <c r="H85" s="1">
        <v>120683</v>
      </c>
      <c r="I85" s="1">
        <v>5829.77</v>
      </c>
      <c r="J85" s="1">
        <v>15385.52</v>
      </c>
      <c r="K85" s="1">
        <v>0</v>
      </c>
      <c r="L85" s="1">
        <f t="shared" si="9"/>
        <v>3651098.66</v>
      </c>
    </row>
    <row r="86" spans="1:12" x14ac:dyDescent="0.2">
      <c r="A86" s="4">
        <v>15</v>
      </c>
      <c r="B86" s="2" t="s">
        <v>24</v>
      </c>
      <c r="C86" s="1">
        <v>2990497.34</v>
      </c>
      <c r="D86" s="1">
        <v>1002499.04</v>
      </c>
      <c r="E86" s="1">
        <v>128610.18</v>
      </c>
      <c r="F86" s="1">
        <v>78124.59</v>
      </c>
      <c r="G86" s="1">
        <v>75360.61</v>
      </c>
      <c r="H86" s="1">
        <v>975553</v>
      </c>
      <c r="I86" s="1">
        <v>6023.97</v>
      </c>
      <c r="J86" s="1">
        <v>15898.03</v>
      </c>
      <c r="K86" s="1">
        <v>0</v>
      </c>
      <c r="L86" s="1">
        <f t="shared" si="9"/>
        <v>5272566.7600000007</v>
      </c>
    </row>
    <row r="87" spans="1:12" x14ac:dyDescent="0.2">
      <c r="A87" s="4">
        <v>16</v>
      </c>
      <c r="B87" s="2" t="s">
        <v>22</v>
      </c>
      <c r="C87" s="1">
        <v>8088997.3799999999</v>
      </c>
      <c r="D87" s="1">
        <v>3605884.74</v>
      </c>
      <c r="E87" s="1">
        <v>72110.63</v>
      </c>
      <c r="F87" s="1">
        <v>304883.03999999998</v>
      </c>
      <c r="G87" s="1">
        <v>296600.55</v>
      </c>
      <c r="H87" s="1">
        <v>1796382</v>
      </c>
      <c r="I87" s="1">
        <v>12572.6</v>
      </c>
      <c r="J87" s="1">
        <v>33180.71</v>
      </c>
      <c r="K87" s="1">
        <v>0</v>
      </c>
      <c r="L87" s="1">
        <f t="shared" si="9"/>
        <v>14210611.650000002</v>
      </c>
    </row>
    <row r="88" spans="1:12" x14ac:dyDescent="0.2">
      <c r="A88" s="4">
        <v>17</v>
      </c>
      <c r="B88" s="2" t="s">
        <v>11</v>
      </c>
      <c r="C88" s="1">
        <v>3491396.12</v>
      </c>
      <c r="D88" s="1">
        <v>1267219.45</v>
      </c>
      <c r="E88" s="1">
        <v>111894.34</v>
      </c>
      <c r="F88" s="1">
        <v>134257.9</v>
      </c>
      <c r="G88" s="1">
        <v>129544.89</v>
      </c>
      <c r="H88" s="1">
        <v>3902783</v>
      </c>
      <c r="I88" s="1">
        <v>5928.73</v>
      </c>
      <c r="J88" s="1">
        <v>15646.69</v>
      </c>
      <c r="K88" s="1">
        <v>0</v>
      </c>
      <c r="L88" s="1">
        <f t="shared" si="9"/>
        <v>9058671.1199999992</v>
      </c>
    </row>
    <row r="89" spans="1:12" x14ac:dyDescent="0.2">
      <c r="A89" s="4">
        <v>18</v>
      </c>
      <c r="B89" s="2" t="s">
        <v>2</v>
      </c>
      <c r="C89" s="1">
        <v>35780768.259999998</v>
      </c>
      <c r="D89" s="1">
        <v>15079470.68</v>
      </c>
      <c r="E89" s="1">
        <v>49878.55</v>
      </c>
      <c r="F89" s="1">
        <v>1218331.6399999999</v>
      </c>
      <c r="G89" s="1">
        <v>1548298.46</v>
      </c>
      <c r="H89" s="1">
        <v>34802307</v>
      </c>
      <c r="I89" s="1">
        <v>44996.01</v>
      </c>
      <c r="J89" s="1">
        <v>118750.27</v>
      </c>
      <c r="K89" s="1">
        <v>0</v>
      </c>
      <c r="L89" s="1">
        <f t="shared" si="9"/>
        <v>88642800.870000005</v>
      </c>
    </row>
    <row r="90" spans="1:12" x14ac:dyDescent="0.2">
      <c r="A90" s="4">
        <v>19</v>
      </c>
      <c r="B90" s="2" t="s">
        <v>12</v>
      </c>
      <c r="C90" s="1">
        <v>3821513.05</v>
      </c>
      <c r="D90" s="1">
        <v>1444074.68</v>
      </c>
      <c r="E90" s="1">
        <v>106712.42</v>
      </c>
      <c r="F90" s="1">
        <v>102764.46</v>
      </c>
      <c r="G90" s="1">
        <v>98922.05</v>
      </c>
      <c r="H90" s="1">
        <v>973179</v>
      </c>
      <c r="I90" s="1">
        <v>6695.37</v>
      </c>
      <c r="J90" s="1">
        <v>17669.939999999999</v>
      </c>
      <c r="K90" s="1">
        <v>0</v>
      </c>
      <c r="L90" s="1">
        <f t="shared" si="9"/>
        <v>6571530.9699999997</v>
      </c>
    </row>
    <row r="91" spans="1:12" x14ac:dyDescent="0.2">
      <c r="A91" s="4">
        <v>20</v>
      </c>
      <c r="B91" s="2" t="s">
        <v>13</v>
      </c>
      <c r="C91" s="1">
        <v>3571088.86</v>
      </c>
      <c r="D91" s="1">
        <v>1248871.18</v>
      </c>
      <c r="E91" s="1">
        <v>120586.61</v>
      </c>
      <c r="F91" s="1">
        <v>155915.04</v>
      </c>
      <c r="G91" s="1">
        <v>152851.19</v>
      </c>
      <c r="H91" s="1">
        <v>3837734</v>
      </c>
      <c r="I91" s="1">
        <v>8480.0499999999993</v>
      </c>
      <c r="J91" s="1">
        <v>22379.94</v>
      </c>
      <c r="K91" s="1">
        <v>0</v>
      </c>
      <c r="L91" s="1">
        <f t="shared" si="9"/>
        <v>9117906.870000001</v>
      </c>
    </row>
    <row r="92" spans="1:12" x14ac:dyDescent="0.2">
      <c r="A92" s="29" t="s">
        <v>0</v>
      </c>
      <c r="B92" s="30"/>
      <c r="C92" s="12">
        <f>SUM(C72:C91)</f>
        <v>103142327.84999999</v>
      </c>
      <c r="D92" s="12">
        <f t="shared" ref="D92:L92" si="10">SUM(D72:D91)</f>
        <v>39405449</v>
      </c>
      <c r="E92" s="12">
        <f t="shared" si="10"/>
        <v>2545458.2999999993</v>
      </c>
      <c r="F92" s="12">
        <f>SUM(F72:F91)</f>
        <v>3440941.43</v>
      </c>
      <c r="G92" s="12">
        <f>SUM(G72:G91)</f>
        <v>3802484.48</v>
      </c>
      <c r="H92" s="12">
        <f t="shared" si="10"/>
        <v>79410212</v>
      </c>
      <c r="I92" s="12">
        <f t="shared" si="10"/>
        <v>192245.4</v>
      </c>
      <c r="J92" s="12">
        <f t="shared" si="10"/>
        <v>507360.38000000006</v>
      </c>
      <c r="K92" s="12">
        <f t="shared" si="10"/>
        <v>0</v>
      </c>
      <c r="L92" s="12">
        <f t="shared" si="10"/>
        <v>232446478.84</v>
      </c>
    </row>
    <row r="93" spans="1:12" x14ac:dyDescent="0.2">
      <c r="B93" s="22" t="s">
        <v>39</v>
      </c>
      <c r="C93" t="s">
        <v>38</v>
      </c>
    </row>
    <row r="96" spans="1:12" x14ac:dyDescent="0.2">
      <c r="A96" s="31" t="s">
        <v>43</v>
      </c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</row>
    <row r="97" spans="1:13" x14ac:dyDescent="0.2">
      <c r="L97" s="3"/>
      <c r="M97" s="3" t="s">
        <v>23</v>
      </c>
    </row>
    <row r="98" spans="1:13" ht="12.75" customHeight="1" x14ac:dyDescent="0.2">
      <c r="A98" s="32" t="s">
        <v>1</v>
      </c>
      <c r="B98" s="32" t="s">
        <v>37</v>
      </c>
      <c r="C98" s="35" t="s">
        <v>28</v>
      </c>
      <c r="D98" s="35" t="s">
        <v>29</v>
      </c>
      <c r="E98" s="35" t="s">
        <v>27</v>
      </c>
      <c r="F98" s="35" t="s">
        <v>30</v>
      </c>
      <c r="G98" s="35" t="s">
        <v>31</v>
      </c>
      <c r="H98" s="38" t="s">
        <v>32</v>
      </c>
      <c r="I98" s="35" t="s">
        <v>33</v>
      </c>
      <c r="J98" s="35" t="s">
        <v>34</v>
      </c>
      <c r="K98" s="35" t="s">
        <v>35</v>
      </c>
      <c r="L98" s="35" t="s">
        <v>51</v>
      </c>
      <c r="M98" s="35" t="s">
        <v>36</v>
      </c>
    </row>
    <row r="99" spans="1:13" x14ac:dyDescent="0.2">
      <c r="A99" s="33"/>
      <c r="B99" s="33"/>
      <c r="C99" s="36"/>
      <c r="D99" s="36"/>
      <c r="E99" s="36"/>
      <c r="F99" s="36"/>
      <c r="G99" s="36"/>
      <c r="H99" s="39"/>
      <c r="I99" s="36"/>
      <c r="J99" s="36"/>
      <c r="K99" s="36"/>
      <c r="L99" s="36"/>
      <c r="M99" s="36"/>
    </row>
    <row r="100" spans="1:13" x14ac:dyDescent="0.2">
      <c r="A100" s="34"/>
      <c r="B100" s="34"/>
      <c r="C100" s="37"/>
      <c r="D100" s="37"/>
      <c r="E100" s="37"/>
      <c r="F100" s="37"/>
      <c r="G100" s="37"/>
      <c r="H100" s="40"/>
      <c r="I100" s="37"/>
      <c r="J100" s="37"/>
      <c r="K100" s="37"/>
      <c r="L100" s="37"/>
      <c r="M100" s="37"/>
    </row>
    <row r="101" spans="1:13" x14ac:dyDescent="0.2">
      <c r="A101" s="4">
        <v>1</v>
      </c>
      <c r="B101" s="2" t="s">
        <v>3</v>
      </c>
      <c r="C101" s="1">
        <v>3625371.37</v>
      </c>
      <c r="D101" s="1">
        <v>1367681.1</v>
      </c>
      <c r="E101" s="1">
        <v>128449.67</v>
      </c>
      <c r="F101" s="1">
        <v>135004.62</v>
      </c>
      <c r="G101" s="1">
        <v>121255.15</v>
      </c>
      <c r="H101" s="1">
        <v>586004</v>
      </c>
      <c r="I101" s="1">
        <v>7223.76</v>
      </c>
      <c r="J101" s="1">
        <v>24637.5</v>
      </c>
      <c r="K101" s="15">
        <v>0</v>
      </c>
      <c r="L101" s="1">
        <f>F159</f>
        <v>1916792.75</v>
      </c>
      <c r="M101" s="1">
        <f>SUM(C101:L101)</f>
        <v>7912419.9200000009</v>
      </c>
    </row>
    <row r="102" spans="1:13" x14ac:dyDescent="0.2">
      <c r="A102" s="4">
        <v>2</v>
      </c>
      <c r="B102" s="2" t="s">
        <v>4</v>
      </c>
      <c r="C102" s="1">
        <v>2572198.02</v>
      </c>
      <c r="D102" s="1">
        <v>929357.86</v>
      </c>
      <c r="E102" s="1">
        <v>159328.93</v>
      </c>
      <c r="F102" s="1">
        <v>55994.47</v>
      </c>
      <c r="G102" s="1">
        <v>49311.7</v>
      </c>
      <c r="H102" s="1">
        <v>0</v>
      </c>
      <c r="I102" s="1">
        <v>6121.01</v>
      </c>
      <c r="J102" s="1">
        <v>20876.43</v>
      </c>
      <c r="K102" s="15">
        <v>0</v>
      </c>
      <c r="L102" s="1">
        <f t="shared" ref="L102:L120" si="11">F160</f>
        <v>1514730.2100000002</v>
      </c>
      <c r="M102" s="1">
        <f t="shared" ref="M102:M120" si="12">SUM(C102:L102)</f>
        <v>5307918.6300000008</v>
      </c>
    </row>
    <row r="103" spans="1:13" x14ac:dyDescent="0.2">
      <c r="A103" s="4">
        <v>3</v>
      </c>
      <c r="B103" s="2" t="s">
        <v>18</v>
      </c>
      <c r="C103" s="1">
        <v>2335067.88</v>
      </c>
      <c r="D103" s="1">
        <v>873237.75</v>
      </c>
      <c r="E103" s="1">
        <v>165034.88</v>
      </c>
      <c r="F103" s="1">
        <v>41183.160000000003</v>
      </c>
      <c r="G103" s="1">
        <v>35918.89</v>
      </c>
      <c r="H103" s="1">
        <v>172996</v>
      </c>
      <c r="I103" s="1">
        <v>4669.03</v>
      </c>
      <c r="J103" s="1">
        <v>15924.3</v>
      </c>
      <c r="K103" s="15">
        <v>0</v>
      </c>
      <c r="L103" s="1">
        <f t="shared" si="11"/>
        <v>1124358.0400000003</v>
      </c>
      <c r="M103" s="1">
        <f t="shared" si="12"/>
        <v>4768389.93</v>
      </c>
    </row>
    <row r="104" spans="1:13" x14ac:dyDescent="0.2">
      <c r="A104" s="4">
        <v>4</v>
      </c>
      <c r="B104" s="2" t="s">
        <v>19</v>
      </c>
      <c r="C104" s="1">
        <v>3843125.46</v>
      </c>
      <c r="D104" s="1">
        <v>1238397.03</v>
      </c>
      <c r="E104" s="1">
        <v>147581.39000000001</v>
      </c>
      <c r="F104" s="1">
        <v>399650.5</v>
      </c>
      <c r="G104" s="1">
        <v>400199.57</v>
      </c>
      <c r="H104" s="1">
        <v>60706</v>
      </c>
      <c r="I104" s="1">
        <v>18056.07</v>
      </c>
      <c r="J104" s="1">
        <v>61582.42</v>
      </c>
      <c r="K104" s="15">
        <v>0</v>
      </c>
      <c r="L104" s="1">
        <f t="shared" si="11"/>
        <v>7498389.5300000003</v>
      </c>
      <c r="M104" s="1">
        <f t="shared" si="12"/>
        <v>13667687.970000001</v>
      </c>
    </row>
    <row r="105" spans="1:13" x14ac:dyDescent="0.2">
      <c r="A105" s="4">
        <v>5</v>
      </c>
      <c r="B105" s="2" t="s">
        <v>5</v>
      </c>
      <c r="C105" s="1">
        <v>4758224.0199999996</v>
      </c>
      <c r="D105" s="1">
        <v>1768273.24</v>
      </c>
      <c r="E105" s="1">
        <v>113849.15</v>
      </c>
      <c r="F105" s="1">
        <v>254696.61</v>
      </c>
      <c r="G105" s="1">
        <v>223502.26</v>
      </c>
      <c r="H105" s="1">
        <v>6711908</v>
      </c>
      <c r="I105" s="1">
        <v>10606.2</v>
      </c>
      <c r="J105" s="1">
        <v>36173.74</v>
      </c>
      <c r="K105" s="15">
        <v>0</v>
      </c>
      <c r="L105" s="1">
        <f t="shared" si="11"/>
        <v>3015348.8099999996</v>
      </c>
      <c r="M105" s="1">
        <f t="shared" si="12"/>
        <v>16892582.030000001</v>
      </c>
    </row>
    <row r="106" spans="1:13" x14ac:dyDescent="0.2">
      <c r="A106" s="4">
        <v>6</v>
      </c>
      <c r="B106" s="2" t="s">
        <v>15</v>
      </c>
      <c r="C106" s="1">
        <v>1781513.16</v>
      </c>
      <c r="D106" s="1">
        <v>576109.74</v>
      </c>
      <c r="E106" s="1">
        <v>221926.57</v>
      </c>
      <c r="F106" s="1">
        <v>130828.97</v>
      </c>
      <c r="G106" s="1">
        <v>106023.71</v>
      </c>
      <c r="H106" s="1">
        <v>554749</v>
      </c>
      <c r="I106" s="1">
        <v>6372.19</v>
      </c>
      <c r="J106" s="1">
        <v>21733.13</v>
      </c>
      <c r="K106" s="15">
        <v>0</v>
      </c>
      <c r="L106" s="1">
        <f t="shared" si="11"/>
        <v>1659329.94</v>
      </c>
      <c r="M106" s="1">
        <f t="shared" si="12"/>
        <v>5058586.41</v>
      </c>
    </row>
    <row r="107" spans="1:13" x14ac:dyDescent="0.2">
      <c r="A107" s="4">
        <v>7</v>
      </c>
      <c r="B107" s="2" t="s">
        <v>16</v>
      </c>
      <c r="C107" s="1">
        <v>1663158.7</v>
      </c>
      <c r="D107" s="1">
        <v>575862.26</v>
      </c>
      <c r="E107" s="1">
        <v>218905.77</v>
      </c>
      <c r="F107" s="1">
        <v>42605.33</v>
      </c>
      <c r="G107" s="1">
        <v>36544</v>
      </c>
      <c r="H107" s="1">
        <v>1793944</v>
      </c>
      <c r="I107" s="1">
        <v>4636.67</v>
      </c>
      <c r="J107" s="1">
        <v>15813.93</v>
      </c>
      <c r="K107" s="15">
        <v>0</v>
      </c>
      <c r="L107" s="1">
        <f t="shared" si="11"/>
        <v>1112277.69</v>
      </c>
      <c r="M107" s="1">
        <f t="shared" si="12"/>
        <v>5463748.3499999996</v>
      </c>
    </row>
    <row r="108" spans="1:13" x14ac:dyDescent="0.2">
      <c r="A108" s="4">
        <v>8</v>
      </c>
      <c r="B108" s="2" t="s">
        <v>6</v>
      </c>
      <c r="C108" s="1">
        <v>3148565.08</v>
      </c>
      <c r="D108" s="1">
        <v>1194706.5</v>
      </c>
      <c r="E108" s="1">
        <v>138183.35</v>
      </c>
      <c r="F108" s="1">
        <v>102332</v>
      </c>
      <c r="G108" s="1">
        <v>90250.240000000005</v>
      </c>
      <c r="H108" s="1">
        <v>44065</v>
      </c>
      <c r="I108" s="1">
        <v>6110.75</v>
      </c>
      <c r="J108" s="1">
        <v>20841.46</v>
      </c>
      <c r="K108" s="15">
        <v>0</v>
      </c>
      <c r="L108" s="1">
        <f t="shared" si="11"/>
        <v>1642378.8800000001</v>
      </c>
      <c r="M108" s="1">
        <f t="shared" si="12"/>
        <v>6387433.2599999998</v>
      </c>
    </row>
    <row r="109" spans="1:13" x14ac:dyDescent="0.2">
      <c r="A109" s="4">
        <v>9</v>
      </c>
      <c r="B109" s="2" t="s">
        <v>7</v>
      </c>
      <c r="C109" s="1">
        <v>2755848.84</v>
      </c>
      <c r="D109" s="1">
        <v>1055223.83</v>
      </c>
      <c r="E109" s="1">
        <v>147581.39000000001</v>
      </c>
      <c r="F109" s="1">
        <v>64103.85</v>
      </c>
      <c r="G109" s="1">
        <v>55768.49</v>
      </c>
      <c r="H109" s="1">
        <v>0</v>
      </c>
      <c r="I109" s="1">
        <v>4901.8100000000004</v>
      </c>
      <c r="J109" s="1">
        <v>16718.21</v>
      </c>
      <c r="K109" s="15">
        <v>0</v>
      </c>
      <c r="L109" s="1">
        <f t="shared" si="11"/>
        <v>1224636.92</v>
      </c>
      <c r="M109" s="1">
        <f t="shared" si="12"/>
        <v>5324783.34</v>
      </c>
    </row>
    <row r="110" spans="1:13" x14ac:dyDescent="0.2">
      <c r="A110" s="4">
        <v>10</v>
      </c>
      <c r="B110" s="2" t="s">
        <v>14</v>
      </c>
      <c r="C110" s="1">
        <v>2219815.2799999998</v>
      </c>
      <c r="D110" s="1">
        <v>602441.82999999996</v>
      </c>
      <c r="E110" s="1">
        <v>212025.06</v>
      </c>
      <c r="F110" s="1">
        <v>48603.41</v>
      </c>
      <c r="G110" s="1">
        <v>41895.769999999997</v>
      </c>
      <c r="H110" s="1">
        <v>0</v>
      </c>
      <c r="I110" s="1">
        <v>10662.84</v>
      </c>
      <c r="J110" s="1">
        <v>36366.93</v>
      </c>
      <c r="K110" s="15">
        <v>0</v>
      </c>
      <c r="L110" s="1">
        <f t="shared" si="11"/>
        <v>2499908.62</v>
      </c>
      <c r="M110" s="1">
        <f t="shared" si="12"/>
        <v>5671719.7400000002</v>
      </c>
    </row>
    <row r="111" spans="1:13" x14ac:dyDescent="0.2">
      <c r="A111" s="4">
        <v>11</v>
      </c>
      <c r="B111" s="2" t="s">
        <v>8</v>
      </c>
      <c r="C111" s="1">
        <v>2922102.45</v>
      </c>
      <c r="D111" s="1">
        <v>1215693.52</v>
      </c>
      <c r="E111" s="1">
        <v>146574.45000000001</v>
      </c>
      <c r="F111" s="1">
        <v>124471.09</v>
      </c>
      <c r="G111" s="1">
        <v>111765.59</v>
      </c>
      <c r="H111" s="1">
        <v>6888</v>
      </c>
      <c r="I111" s="1">
        <v>6609.58</v>
      </c>
      <c r="J111" s="1">
        <v>22542.77</v>
      </c>
      <c r="K111" s="15">
        <v>0</v>
      </c>
      <c r="L111" s="1">
        <f t="shared" si="11"/>
        <v>1682410.95</v>
      </c>
      <c r="M111" s="1">
        <f t="shared" si="12"/>
        <v>6239058.3999999994</v>
      </c>
    </row>
    <row r="112" spans="1:13" x14ac:dyDescent="0.2">
      <c r="A112" s="4">
        <v>12</v>
      </c>
      <c r="B112" s="2" t="s">
        <v>9</v>
      </c>
      <c r="C112" s="1">
        <v>3358146.31</v>
      </c>
      <c r="D112" s="1">
        <v>1251244.03</v>
      </c>
      <c r="E112" s="1">
        <v>134323.44</v>
      </c>
      <c r="F112" s="1">
        <v>84373.119999999995</v>
      </c>
      <c r="G112" s="1">
        <v>72944.960000000006</v>
      </c>
      <c r="H112" s="1">
        <v>853563</v>
      </c>
      <c r="I112" s="1">
        <v>6925.8</v>
      </c>
      <c r="J112" s="1">
        <v>23621.3</v>
      </c>
      <c r="K112" s="15">
        <v>0</v>
      </c>
      <c r="L112" s="1">
        <f t="shared" si="11"/>
        <v>1715333.22</v>
      </c>
      <c r="M112" s="1">
        <f t="shared" si="12"/>
        <v>7500475.1799999997</v>
      </c>
    </row>
    <row r="113" spans="1:13" x14ac:dyDescent="0.2">
      <c r="A113" s="4">
        <v>13</v>
      </c>
      <c r="B113" s="2" t="s">
        <v>10</v>
      </c>
      <c r="C113" s="1">
        <v>4652674.57</v>
      </c>
      <c r="D113" s="1">
        <v>1766500.14</v>
      </c>
      <c r="E113" s="1">
        <v>113345.68</v>
      </c>
      <c r="F113" s="1">
        <v>150503.4</v>
      </c>
      <c r="G113" s="1">
        <v>130795.07</v>
      </c>
      <c r="H113" s="1">
        <v>687508</v>
      </c>
      <c r="I113" s="1">
        <v>8823.19</v>
      </c>
      <c r="J113" s="1">
        <v>30092.55</v>
      </c>
      <c r="K113" s="15">
        <v>0</v>
      </c>
      <c r="L113" s="1">
        <f t="shared" si="11"/>
        <v>2274225.35</v>
      </c>
      <c r="M113" s="1">
        <f t="shared" si="12"/>
        <v>9814467.9500000011</v>
      </c>
    </row>
    <row r="114" spans="1:13" x14ac:dyDescent="0.2">
      <c r="A114" s="4">
        <v>14</v>
      </c>
      <c r="B114" s="2" t="s">
        <v>25</v>
      </c>
      <c r="C114" s="1">
        <v>2263701.17</v>
      </c>
      <c r="D114" s="1">
        <v>903039.54</v>
      </c>
      <c r="E114" s="1">
        <v>174768.56</v>
      </c>
      <c r="F114" s="1">
        <v>27536.35</v>
      </c>
      <c r="G114" s="1">
        <v>24731.33</v>
      </c>
      <c r="H114" s="1">
        <v>841734</v>
      </c>
      <c r="I114" s="1">
        <v>5829.77</v>
      </c>
      <c r="J114" s="1">
        <v>19883.14</v>
      </c>
      <c r="K114" s="15">
        <v>0</v>
      </c>
      <c r="L114" s="1">
        <f t="shared" si="11"/>
        <v>1371482.7199999997</v>
      </c>
      <c r="M114" s="1">
        <f t="shared" si="12"/>
        <v>5632706.5799999991</v>
      </c>
    </row>
    <row r="115" spans="1:13" x14ac:dyDescent="0.2">
      <c r="A115" s="4">
        <v>15</v>
      </c>
      <c r="B115" s="2" t="s">
        <v>24</v>
      </c>
      <c r="C115" s="1">
        <v>2848602.04</v>
      </c>
      <c r="D115" s="1">
        <v>1057931.5900000001</v>
      </c>
      <c r="E115" s="1">
        <v>147581.39000000001</v>
      </c>
      <c r="F115" s="1">
        <v>84541.36</v>
      </c>
      <c r="G115" s="1">
        <v>75360.61</v>
      </c>
      <c r="H115" s="1">
        <v>305593</v>
      </c>
      <c r="I115" s="1">
        <v>6023.97</v>
      </c>
      <c r="J115" s="1">
        <v>20545.48</v>
      </c>
      <c r="K115" s="15">
        <v>0</v>
      </c>
      <c r="L115" s="1">
        <f t="shared" si="11"/>
        <v>1521274.8800000001</v>
      </c>
      <c r="M115" s="1">
        <f t="shared" si="12"/>
        <v>6067454.3200000003</v>
      </c>
    </row>
    <row r="116" spans="1:13" x14ac:dyDescent="0.2">
      <c r="A116" s="4">
        <v>16</v>
      </c>
      <c r="B116" s="2" t="s">
        <v>22</v>
      </c>
      <c r="C116" s="1">
        <v>8015967.25</v>
      </c>
      <c r="D116" s="1">
        <v>3653776.69</v>
      </c>
      <c r="E116" s="1">
        <v>90857.52</v>
      </c>
      <c r="F116" s="1">
        <v>337065.01</v>
      </c>
      <c r="G116" s="1">
        <v>296600.55</v>
      </c>
      <c r="H116" s="1">
        <v>0</v>
      </c>
      <c r="I116" s="1">
        <v>12572.6</v>
      </c>
      <c r="J116" s="1">
        <v>42880.38</v>
      </c>
      <c r="K116" s="15">
        <v>0</v>
      </c>
      <c r="L116" s="1">
        <f t="shared" si="11"/>
        <v>3492185.17</v>
      </c>
      <c r="M116" s="1">
        <f t="shared" si="12"/>
        <v>15941905.17</v>
      </c>
    </row>
    <row r="117" spans="1:13" x14ac:dyDescent="0.2">
      <c r="A117" s="4">
        <v>17</v>
      </c>
      <c r="B117" s="2" t="s">
        <v>11</v>
      </c>
      <c r="C117" s="1">
        <v>3417944.84</v>
      </c>
      <c r="D117" s="1">
        <v>1320465.3700000001</v>
      </c>
      <c r="E117" s="1">
        <v>130799.18</v>
      </c>
      <c r="F117" s="1">
        <v>144562.63</v>
      </c>
      <c r="G117" s="1">
        <v>129544.89</v>
      </c>
      <c r="H117" s="1">
        <v>0</v>
      </c>
      <c r="I117" s="1">
        <v>5928.73</v>
      </c>
      <c r="J117" s="1">
        <v>20220.66</v>
      </c>
      <c r="K117" s="15">
        <v>0</v>
      </c>
      <c r="L117" s="1">
        <f t="shared" si="11"/>
        <v>1583198.97</v>
      </c>
      <c r="M117" s="1">
        <f t="shared" si="12"/>
        <v>6752665.2699999996</v>
      </c>
    </row>
    <row r="118" spans="1:13" x14ac:dyDescent="0.2">
      <c r="A118" s="4">
        <v>18</v>
      </c>
      <c r="B118" s="2" t="s">
        <v>2</v>
      </c>
      <c r="C118" s="1">
        <v>36344359.490000002</v>
      </c>
      <c r="D118" s="1">
        <v>14856251.720000001</v>
      </c>
      <c r="E118" s="1">
        <v>68537.19</v>
      </c>
      <c r="F118" s="1">
        <v>1373088.92</v>
      </c>
      <c r="G118" s="1">
        <v>1548298.46</v>
      </c>
      <c r="H118" s="1">
        <v>2974045</v>
      </c>
      <c r="I118" s="1">
        <v>44996.01</v>
      </c>
      <c r="J118" s="1">
        <v>153464.37</v>
      </c>
      <c r="K118" s="15">
        <v>0</v>
      </c>
      <c r="L118" s="1">
        <f t="shared" si="11"/>
        <v>16571132.59</v>
      </c>
      <c r="M118" s="1">
        <f t="shared" si="12"/>
        <v>73934173.75</v>
      </c>
    </row>
    <row r="119" spans="1:13" x14ac:dyDescent="0.2">
      <c r="A119" s="4">
        <v>19</v>
      </c>
      <c r="B119" s="2" t="s">
        <v>12</v>
      </c>
      <c r="C119" s="1">
        <v>3723909.11</v>
      </c>
      <c r="D119" s="1">
        <v>1522981.92</v>
      </c>
      <c r="E119" s="1">
        <v>125596.69</v>
      </c>
      <c r="F119" s="1">
        <v>110840.6</v>
      </c>
      <c r="G119" s="1">
        <v>98922.05</v>
      </c>
      <c r="H119" s="1">
        <v>258859</v>
      </c>
      <c r="I119" s="1">
        <v>6695.37</v>
      </c>
      <c r="J119" s="1">
        <v>22835.360000000001</v>
      </c>
      <c r="K119" s="15">
        <v>0</v>
      </c>
      <c r="L119" s="1">
        <f t="shared" si="11"/>
        <v>1685726.5999999999</v>
      </c>
      <c r="M119" s="1">
        <f t="shared" si="12"/>
        <v>7556366.6999999993</v>
      </c>
    </row>
    <row r="120" spans="1:13" x14ac:dyDescent="0.2">
      <c r="A120" s="4">
        <v>20</v>
      </c>
      <c r="B120" s="2" t="s">
        <v>13</v>
      </c>
      <c r="C120" s="1">
        <v>3294209.01</v>
      </c>
      <c r="D120" s="1">
        <v>1188347.3400000001</v>
      </c>
      <c r="E120" s="1">
        <v>139525.85999999999</v>
      </c>
      <c r="F120" s="1">
        <v>180886.98</v>
      </c>
      <c r="G120" s="1">
        <v>152851.19</v>
      </c>
      <c r="H120" s="1">
        <v>1282246</v>
      </c>
      <c r="I120" s="1">
        <v>8480.0499999999993</v>
      </c>
      <c r="J120" s="1">
        <v>28922.27</v>
      </c>
      <c r="K120" s="15">
        <v>0</v>
      </c>
      <c r="L120" s="1">
        <f t="shared" si="11"/>
        <v>2440947.2599999998</v>
      </c>
      <c r="M120" s="1">
        <f t="shared" si="12"/>
        <v>8716415.9600000009</v>
      </c>
    </row>
    <row r="121" spans="1:13" x14ac:dyDescent="0.2">
      <c r="A121" s="29" t="s">
        <v>0</v>
      </c>
      <c r="B121" s="30"/>
      <c r="C121" s="12">
        <f>SUM(C101:C120)</f>
        <v>99544504.050000012</v>
      </c>
      <c r="D121" s="12">
        <f t="shared" ref="D121:E121" si="13">SUM(D101:D120)</f>
        <v>38917523.000000007</v>
      </c>
      <c r="E121" s="12">
        <f t="shared" si="13"/>
        <v>2924776.12</v>
      </c>
      <c r="F121" s="12">
        <f>SUM(F101:F120)</f>
        <v>3892872.38</v>
      </c>
      <c r="G121" s="12">
        <f>SUM(G101:G120)</f>
        <v>3802484.48</v>
      </c>
      <c r="H121" s="12">
        <f t="shared" ref="H121:M121" si="14">SUM(H101:H120)</f>
        <v>17134808</v>
      </c>
      <c r="I121" s="12">
        <f t="shared" si="14"/>
        <v>192245.4</v>
      </c>
      <c r="J121" s="12">
        <f t="shared" si="14"/>
        <v>655676.32999999996</v>
      </c>
      <c r="K121" s="16">
        <f t="shared" si="14"/>
        <v>0</v>
      </c>
      <c r="L121" s="12">
        <f t="shared" si="14"/>
        <v>57546069.099999994</v>
      </c>
      <c r="M121" s="12">
        <f t="shared" si="14"/>
        <v>224610958.85999998</v>
      </c>
    </row>
    <row r="122" spans="1:13" x14ac:dyDescent="0.2">
      <c r="B122" s="22" t="s">
        <v>39</v>
      </c>
      <c r="C122" t="s">
        <v>38</v>
      </c>
    </row>
    <row r="126" spans="1:13" x14ac:dyDescent="0.2">
      <c r="A126" s="44" t="s">
        <v>44</v>
      </c>
      <c r="B126" s="44"/>
      <c r="C126" s="44"/>
      <c r="D126" s="44"/>
      <c r="E126" s="44"/>
      <c r="F126" s="44"/>
    </row>
    <row r="127" spans="1:13" x14ac:dyDescent="0.2">
      <c r="A127" s="23"/>
      <c r="B127" s="23"/>
      <c r="C127" s="23"/>
      <c r="D127" s="23"/>
      <c r="E127" s="23"/>
      <c r="F127" s="24"/>
    </row>
    <row r="128" spans="1:13" x14ac:dyDescent="0.2">
      <c r="A128" s="32" t="s">
        <v>1</v>
      </c>
      <c r="B128" s="32" t="s">
        <v>37</v>
      </c>
      <c r="C128" s="35" t="s">
        <v>28</v>
      </c>
      <c r="D128" s="35" t="s">
        <v>29</v>
      </c>
      <c r="E128" s="35" t="s">
        <v>31</v>
      </c>
      <c r="F128" s="35" t="s">
        <v>36</v>
      </c>
    </row>
    <row r="129" spans="1:6" x14ac:dyDescent="0.2">
      <c r="A129" s="33"/>
      <c r="B129" s="33"/>
      <c r="C129" s="36"/>
      <c r="D129" s="36"/>
      <c r="E129" s="36"/>
      <c r="F129" s="36"/>
    </row>
    <row r="130" spans="1:6" x14ac:dyDescent="0.2">
      <c r="A130" s="34"/>
      <c r="B130" s="34"/>
      <c r="C130" s="37"/>
      <c r="D130" s="37"/>
      <c r="E130" s="37"/>
      <c r="F130" s="37"/>
    </row>
    <row r="131" spans="1:6" x14ac:dyDescent="0.2">
      <c r="A131" s="25">
        <v>1</v>
      </c>
      <c r="B131" s="26" t="s">
        <v>3</v>
      </c>
      <c r="C131" s="27">
        <v>795465.21</v>
      </c>
      <c r="D131" s="27">
        <v>1367.13</v>
      </c>
      <c r="E131" s="27">
        <v>1093.4100000000001</v>
      </c>
      <c r="F131" s="27">
        <f t="shared" ref="F131:F150" si="15">SUM(C131:E131)</f>
        <v>797925.75</v>
      </c>
    </row>
    <row r="132" spans="1:6" x14ac:dyDescent="0.2">
      <c r="A132" s="25">
        <v>2</v>
      </c>
      <c r="B132" s="26" t="s">
        <v>4</v>
      </c>
      <c r="C132" s="27">
        <v>674032.41</v>
      </c>
      <c r="D132" s="27">
        <v>639.41999999999996</v>
      </c>
      <c r="E132" s="27">
        <v>259.17</v>
      </c>
      <c r="F132" s="27">
        <f t="shared" si="15"/>
        <v>674931.00000000012</v>
      </c>
    </row>
    <row r="133" spans="1:6" x14ac:dyDescent="0.2">
      <c r="A133" s="25">
        <v>3</v>
      </c>
      <c r="B133" s="26" t="s">
        <v>18</v>
      </c>
      <c r="C133" s="27">
        <v>514144.07</v>
      </c>
      <c r="D133" s="27">
        <v>339.97</v>
      </c>
      <c r="E133" s="27">
        <v>34.65</v>
      </c>
      <c r="F133" s="27">
        <f t="shared" si="15"/>
        <v>514518.69</v>
      </c>
    </row>
    <row r="134" spans="1:6" x14ac:dyDescent="0.2">
      <c r="A134" s="25">
        <v>4</v>
      </c>
      <c r="B134" s="26" t="s">
        <v>19</v>
      </c>
      <c r="C134" s="27">
        <v>1988296.9</v>
      </c>
      <c r="D134" s="27">
        <v>14569.13</v>
      </c>
      <c r="E134" s="27">
        <v>109955.88</v>
      </c>
      <c r="F134" s="27">
        <f t="shared" si="15"/>
        <v>2112821.9099999997</v>
      </c>
    </row>
    <row r="135" spans="1:6" x14ac:dyDescent="0.2">
      <c r="A135" s="25">
        <v>5</v>
      </c>
      <c r="B135" s="26" t="s">
        <v>5</v>
      </c>
      <c r="C135" s="27">
        <v>1167932.98</v>
      </c>
      <c r="D135" s="27">
        <v>2915.81</v>
      </c>
      <c r="E135" s="27">
        <v>5239.51</v>
      </c>
      <c r="F135" s="27">
        <f t="shared" si="15"/>
        <v>1176088.3</v>
      </c>
    </row>
    <row r="136" spans="1:6" x14ac:dyDescent="0.2">
      <c r="A136" s="25">
        <v>6</v>
      </c>
      <c r="B136" s="26" t="s">
        <v>15</v>
      </c>
      <c r="C136" s="27">
        <v>701692.27</v>
      </c>
      <c r="D136" s="27">
        <v>1070.6199999999999</v>
      </c>
      <c r="E136" s="27">
        <v>16.96</v>
      </c>
      <c r="F136" s="27">
        <f t="shared" si="15"/>
        <v>702779.85</v>
      </c>
    </row>
    <row r="137" spans="1:6" x14ac:dyDescent="0.2">
      <c r="A137" s="25">
        <v>7</v>
      </c>
      <c r="B137" s="26" t="s">
        <v>16</v>
      </c>
      <c r="C137" s="27">
        <v>510580.58</v>
      </c>
      <c r="D137" s="27">
        <v>317.42</v>
      </c>
      <c r="E137" s="27">
        <v>1.29</v>
      </c>
      <c r="F137" s="27">
        <f t="shared" si="15"/>
        <v>510899.29</v>
      </c>
    </row>
    <row r="138" spans="1:6" x14ac:dyDescent="0.2">
      <c r="A138" s="25">
        <v>8</v>
      </c>
      <c r="B138" s="26" t="s">
        <v>6</v>
      </c>
      <c r="C138" s="27">
        <v>672903.22</v>
      </c>
      <c r="D138" s="27">
        <v>1256.01</v>
      </c>
      <c r="E138" s="27">
        <v>1034.51</v>
      </c>
      <c r="F138" s="27">
        <f t="shared" si="15"/>
        <v>675193.74</v>
      </c>
    </row>
    <row r="139" spans="1:6" x14ac:dyDescent="0.2">
      <c r="A139" s="25">
        <v>9</v>
      </c>
      <c r="B139" s="26" t="s">
        <v>7</v>
      </c>
      <c r="C139" s="27">
        <v>539776.93000000005</v>
      </c>
      <c r="D139" s="27">
        <v>569.86</v>
      </c>
      <c r="E139" s="27">
        <v>131.54</v>
      </c>
      <c r="F139" s="27">
        <f t="shared" si="15"/>
        <v>540478.33000000007</v>
      </c>
    </row>
    <row r="140" spans="1:6" x14ac:dyDescent="0.2">
      <c r="A140" s="25">
        <v>10</v>
      </c>
      <c r="B140" s="26" t="s">
        <v>14</v>
      </c>
      <c r="C140" s="27">
        <v>1174170.4099999999</v>
      </c>
      <c r="D140" s="27">
        <v>446.96</v>
      </c>
      <c r="E140" s="27">
        <v>85.75</v>
      </c>
      <c r="F140" s="27">
        <f t="shared" si="15"/>
        <v>1174703.1199999999</v>
      </c>
    </row>
    <row r="141" spans="1:6" x14ac:dyDescent="0.2">
      <c r="A141" s="25">
        <v>11</v>
      </c>
      <c r="B141" s="26" t="s">
        <v>8</v>
      </c>
      <c r="C141" s="27">
        <v>727833.21</v>
      </c>
      <c r="D141" s="27">
        <v>919.75</v>
      </c>
      <c r="E141" s="27">
        <v>162.37</v>
      </c>
      <c r="F141" s="27">
        <f t="shared" si="15"/>
        <v>728915.33</v>
      </c>
    </row>
    <row r="142" spans="1:6" x14ac:dyDescent="0.2">
      <c r="A142" s="25">
        <v>12</v>
      </c>
      <c r="B142" s="26" t="s">
        <v>9</v>
      </c>
      <c r="C142" s="27">
        <v>762655.19</v>
      </c>
      <c r="D142" s="27">
        <v>732.45</v>
      </c>
      <c r="E142" s="27">
        <v>188.97</v>
      </c>
      <c r="F142" s="27">
        <f t="shared" si="15"/>
        <v>763576.60999999987</v>
      </c>
    </row>
    <row r="143" spans="1:6" x14ac:dyDescent="0.2">
      <c r="A143" s="25">
        <v>13</v>
      </c>
      <c r="B143" s="26" t="s">
        <v>10</v>
      </c>
      <c r="C143" s="27">
        <v>971591.11</v>
      </c>
      <c r="D143" s="27">
        <v>1355.44</v>
      </c>
      <c r="E143" s="27">
        <v>756.56</v>
      </c>
      <c r="F143" s="27">
        <f t="shared" si="15"/>
        <v>973703.11</v>
      </c>
    </row>
    <row r="144" spans="1:6" x14ac:dyDescent="0.2">
      <c r="A144" s="25">
        <v>14</v>
      </c>
      <c r="B144" s="26" t="s">
        <v>25</v>
      </c>
      <c r="C144" s="27">
        <v>641962.27</v>
      </c>
      <c r="D144" s="27">
        <v>267.26</v>
      </c>
      <c r="E144" s="27">
        <v>40.35</v>
      </c>
      <c r="F144" s="27">
        <f t="shared" si="15"/>
        <v>642269.88</v>
      </c>
    </row>
    <row r="145" spans="1:6" x14ac:dyDescent="0.2">
      <c r="A145" s="25">
        <v>15</v>
      </c>
      <c r="B145" s="26" t="s">
        <v>24</v>
      </c>
      <c r="C145" s="27">
        <v>663347.02</v>
      </c>
      <c r="D145" s="27">
        <v>776.81</v>
      </c>
      <c r="E145" s="27">
        <v>300.25</v>
      </c>
      <c r="F145" s="27">
        <f t="shared" si="15"/>
        <v>664424.08000000007</v>
      </c>
    </row>
    <row r="146" spans="1:6" x14ac:dyDescent="0.2">
      <c r="A146" s="25">
        <v>16</v>
      </c>
      <c r="B146" s="26" t="s">
        <v>22</v>
      </c>
      <c r="C146" s="27">
        <v>1384468.6</v>
      </c>
      <c r="D146" s="27">
        <v>3093.44</v>
      </c>
      <c r="E146" s="27">
        <v>4263.6499999999996</v>
      </c>
      <c r="F146" s="27">
        <f t="shared" si="15"/>
        <v>1391825.69</v>
      </c>
    </row>
    <row r="147" spans="1:6" x14ac:dyDescent="0.2">
      <c r="A147" s="25">
        <v>17</v>
      </c>
      <c r="B147" s="26" t="s">
        <v>11</v>
      </c>
      <c r="C147" s="27">
        <v>652859.78</v>
      </c>
      <c r="D147" s="27">
        <v>1178.26</v>
      </c>
      <c r="E147" s="27">
        <v>493.72</v>
      </c>
      <c r="F147" s="27">
        <f t="shared" si="15"/>
        <v>654531.76</v>
      </c>
    </row>
    <row r="148" spans="1:6" x14ac:dyDescent="0.2">
      <c r="A148" s="25">
        <v>18</v>
      </c>
      <c r="B148" s="26" t="s">
        <v>2</v>
      </c>
      <c r="C148" s="27">
        <v>4954867.74</v>
      </c>
      <c r="D148" s="27">
        <v>24019.55</v>
      </c>
      <c r="E148" s="27">
        <v>382650.92</v>
      </c>
      <c r="F148" s="27">
        <f t="shared" si="15"/>
        <v>5361538.21</v>
      </c>
    </row>
    <row r="149" spans="1:6" x14ac:dyDescent="0.2">
      <c r="A149" s="25">
        <v>19</v>
      </c>
      <c r="B149" s="26" t="s">
        <v>12</v>
      </c>
      <c r="C149" s="27">
        <v>737279.96</v>
      </c>
      <c r="D149" s="27">
        <v>841.88</v>
      </c>
      <c r="E149" s="27">
        <v>158.15</v>
      </c>
      <c r="F149" s="27">
        <f t="shared" si="15"/>
        <v>738279.99</v>
      </c>
    </row>
    <row r="150" spans="1:6" x14ac:dyDescent="0.2">
      <c r="A150" s="25">
        <v>20</v>
      </c>
      <c r="B150" s="26" t="s">
        <v>13</v>
      </c>
      <c r="C150" s="27">
        <v>933805.59</v>
      </c>
      <c r="D150" s="27">
        <v>2479.83</v>
      </c>
      <c r="E150" s="27">
        <v>4051.14</v>
      </c>
      <c r="F150" s="27">
        <f t="shared" si="15"/>
        <v>940336.55999999994</v>
      </c>
    </row>
    <row r="151" spans="1:6" x14ac:dyDescent="0.2">
      <c r="A151" s="45" t="s">
        <v>0</v>
      </c>
      <c r="B151" s="46"/>
      <c r="C151" s="28">
        <f>SUM(C131:C150)</f>
        <v>21169665.449999996</v>
      </c>
      <c r="D151" s="28">
        <f t="shared" ref="D151:F151" si="16">SUM(D131:D150)</f>
        <v>59156.999999999993</v>
      </c>
      <c r="E151" s="28">
        <f t="shared" si="16"/>
        <v>510918.75</v>
      </c>
      <c r="F151" s="28">
        <f t="shared" si="16"/>
        <v>21739741.199999996</v>
      </c>
    </row>
    <row r="154" spans="1:6" ht="24" customHeight="1" x14ac:dyDescent="0.2">
      <c r="A154" s="47" t="s">
        <v>45</v>
      </c>
      <c r="B154" s="47"/>
      <c r="C154" s="47"/>
      <c r="D154" s="47"/>
      <c r="E154" s="47"/>
      <c r="F154" s="47"/>
    </row>
    <row r="155" spans="1:6" x14ac:dyDescent="0.2">
      <c r="A155" s="23"/>
      <c r="B155" s="23"/>
      <c r="C155" s="23"/>
      <c r="D155" s="23"/>
      <c r="E155" s="23"/>
      <c r="F155" s="24" t="s">
        <v>23</v>
      </c>
    </row>
    <row r="156" spans="1:6" x14ac:dyDescent="0.2">
      <c r="A156" s="32" t="s">
        <v>1</v>
      </c>
      <c r="B156" s="32" t="s">
        <v>37</v>
      </c>
      <c r="C156" s="35" t="s">
        <v>28</v>
      </c>
      <c r="D156" s="35" t="s">
        <v>29</v>
      </c>
      <c r="E156" s="35" t="s">
        <v>31</v>
      </c>
      <c r="F156" s="35" t="s">
        <v>36</v>
      </c>
    </row>
    <row r="157" spans="1:6" x14ac:dyDescent="0.2">
      <c r="A157" s="33"/>
      <c r="B157" s="33"/>
      <c r="C157" s="36"/>
      <c r="D157" s="36"/>
      <c r="E157" s="36"/>
      <c r="F157" s="36"/>
    </row>
    <row r="158" spans="1:6" x14ac:dyDescent="0.2">
      <c r="A158" s="34"/>
      <c r="B158" s="34"/>
      <c r="C158" s="37"/>
      <c r="D158" s="37"/>
      <c r="E158" s="37"/>
      <c r="F158" s="37"/>
    </row>
    <row r="159" spans="1:6" x14ac:dyDescent="0.2">
      <c r="A159" s="25">
        <v>1</v>
      </c>
      <c r="B159" s="26" t="s">
        <v>3</v>
      </c>
      <c r="C159" s="27">
        <v>1631022.75</v>
      </c>
      <c r="D159" s="27">
        <v>281585.59000000003</v>
      </c>
      <c r="E159" s="27">
        <v>4184.41</v>
      </c>
      <c r="F159" s="27">
        <f t="shared" ref="F159:F178" si="17">SUM(C159:E159)</f>
        <v>1916792.75</v>
      </c>
    </row>
    <row r="160" spans="1:6" x14ac:dyDescent="0.2">
      <c r="A160" s="25">
        <v>2</v>
      </c>
      <c r="B160" s="26" t="s">
        <v>4</v>
      </c>
      <c r="C160" s="27">
        <v>1382036.8</v>
      </c>
      <c r="D160" s="27">
        <v>131701.57</v>
      </c>
      <c r="E160" s="27">
        <v>991.84</v>
      </c>
      <c r="F160" s="27">
        <f t="shared" si="17"/>
        <v>1514730.2100000002</v>
      </c>
    </row>
    <row r="161" spans="1:6" x14ac:dyDescent="0.2">
      <c r="A161" s="25">
        <v>3</v>
      </c>
      <c r="B161" s="26" t="s">
        <v>18</v>
      </c>
      <c r="C161" s="27">
        <v>1054201.57</v>
      </c>
      <c r="D161" s="27">
        <v>70023.86</v>
      </c>
      <c r="E161" s="27">
        <v>132.61000000000001</v>
      </c>
      <c r="F161" s="27">
        <f t="shared" si="17"/>
        <v>1124358.0400000003</v>
      </c>
    </row>
    <row r="162" spans="1:6" x14ac:dyDescent="0.2">
      <c r="A162" s="25">
        <v>4</v>
      </c>
      <c r="B162" s="26" t="s">
        <v>19</v>
      </c>
      <c r="C162" s="27">
        <v>4076806.17</v>
      </c>
      <c r="D162" s="27">
        <v>3000787.95</v>
      </c>
      <c r="E162" s="27">
        <v>420795.41</v>
      </c>
      <c r="F162" s="27">
        <f t="shared" si="17"/>
        <v>7498389.5300000003</v>
      </c>
    </row>
    <row r="163" spans="1:6" x14ac:dyDescent="0.2">
      <c r="A163" s="25">
        <v>5</v>
      </c>
      <c r="B163" s="26" t="s">
        <v>5</v>
      </c>
      <c r="C163" s="27">
        <v>2394731.09</v>
      </c>
      <c r="D163" s="27">
        <v>600566.4</v>
      </c>
      <c r="E163" s="27">
        <v>20051.32</v>
      </c>
      <c r="F163" s="27">
        <f t="shared" si="17"/>
        <v>3015348.8099999996</v>
      </c>
    </row>
    <row r="164" spans="1:6" x14ac:dyDescent="0.2">
      <c r="A164" s="25">
        <v>6</v>
      </c>
      <c r="B164" s="26" t="s">
        <v>15</v>
      </c>
      <c r="C164" s="27">
        <v>1438750.62</v>
      </c>
      <c r="D164" s="27">
        <v>220514.42</v>
      </c>
      <c r="E164" s="27">
        <v>64.900000000000006</v>
      </c>
      <c r="F164" s="27">
        <f t="shared" si="17"/>
        <v>1659329.94</v>
      </c>
    </row>
    <row r="165" spans="1:6" x14ac:dyDescent="0.2">
      <c r="A165" s="25">
        <v>7</v>
      </c>
      <c r="B165" s="26" t="s">
        <v>16</v>
      </c>
      <c r="C165" s="27">
        <v>1046894.98</v>
      </c>
      <c r="D165" s="27">
        <v>65377.78</v>
      </c>
      <c r="E165" s="27">
        <v>4.93</v>
      </c>
      <c r="F165" s="27">
        <f t="shared" si="17"/>
        <v>1112277.69</v>
      </c>
    </row>
    <row r="166" spans="1:6" x14ac:dyDescent="0.2">
      <c r="A166" s="25">
        <v>8</v>
      </c>
      <c r="B166" s="26" t="s">
        <v>6</v>
      </c>
      <c r="C166" s="27">
        <v>1379721.51</v>
      </c>
      <c r="D166" s="27">
        <v>258698.34</v>
      </c>
      <c r="E166" s="27">
        <v>3959.03</v>
      </c>
      <c r="F166" s="27">
        <f t="shared" si="17"/>
        <v>1642378.8800000001</v>
      </c>
    </row>
    <row r="167" spans="1:6" x14ac:dyDescent="0.2">
      <c r="A167" s="25">
        <v>9</v>
      </c>
      <c r="B167" s="26" t="s">
        <v>7</v>
      </c>
      <c r="C167" s="27">
        <v>1106759.22</v>
      </c>
      <c r="D167" s="27">
        <v>117374.3</v>
      </c>
      <c r="E167" s="27">
        <v>503.4</v>
      </c>
      <c r="F167" s="27">
        <f t="shared" si="17"/>
        <v>1224636.92</v>
      </c>
    </row>
    <row r="168" spans="1:6" x14ac:dyDescent="0.2">
      <c r="A168" s="25">
        <v>10</v>
      </c>
      <c r="B168" s="26" t="s">
        <v>14</v>
      </c>
      <c r="C168" s="27">
        <v>2407520.33</v>
      </c>
      <c r="D168" s="27">
        <v>92060.14</v>
      </c>
      <c r="E168" s="27">
        <v>328.15</v>
      </c>
      <c r="F168" s="27">
        <f t="shared" si="17"/>
        <v>2499908.62</v>
      </c>
    </row>
    <row r="169" spans="1:6" x14ac:dyDescent="0.2">
      <c r="A169" s="25">
        <v>11</v>
      </c>
      <c r="B169" s="26" t="s">
        <v>8</v>
      </c>
      <c r="C169" s="27">
        <v>1492350.02</v>
      </c>
      <c r="D169" s="27">
        <v>189439.55</v>
      </c>
      <c r="E169" s="27">
        <v>621.38</v>
      </c>
      <c r="F169" s="27">
        <f t="shared" si="17"/>
        <v>1682410.95</v>
      </c>
    </row>
    <row r="170" spans="1:6" x14ac:dyDescent="0.2">
      <c r="A170" s="25">
        <v>12</v>
      </c>
      <c r="B170" s="26" t="s">
        <v>9</v>
      </c>
      <c r="C170" s="27">
        <v>1563749.06</v>
      </c>
      <c r="D170" s="27">
        <v>150860.97</v>
      </c>
      <c r="E170" s="27">
        <v>723.19</v>
      </c>
      <c r="F170" s="27">
        <f t="shared" si="17"/>
        <v>1715333.22</v>
      </c>
    </row>
    <row r="171" spans="1:6" x14ac:dyDescent="0.2">
      <c r="A171" s="25">
        <v>13</v>
      </c>
      <c r="B171" s="26" t="s">
        <v>10</v>
      </c>
      <c r="C171" s="27">
        <v>1992151.5</v>
      </c>
      <c r="D171" s="27">
        <v>279178.53999999998</v>
      </c>
      <c r="E171" s="27">
        <v>2895.31</v>
      </c>
      <c r="F171" s="27">
        <f t="shared" si="17"/>
        <v>2274225.35</v>
      </c>
    </row>
    <row r="172" spans="1:6" x14ac:dyDescent="0.2">
      <c r="A172" s="25">
        <v>14</v>
      </c>
      <c r="B172" s="26" t="s">
        <v>25</v>
      </c>
      <c r="C172" s="27">
        <v>1316280.1599999999</v>
      </c>
      <c r="D172" s="27">
        <v>55048.13</v>
      </c>
      <c r="E172" s="27">
        <v>154.43</v>
      </c>
      <c r="F172" s="27">
        <f t="shared" si="17"/>
        <v>1371482.7199999997</v>
      </c>
    </row>
    <row r="173" spans="1:6" x14ac:dyDescent="0.2">
      <c r="A173" s="25">
        <v>15</v>
      </c>
      <c r="B173" s="26" t="s">
        <v>24</v>
      </c>
      <c r="C173" s="27">
        <v>1360127.47</v>
      </c>
      <c r="D173" s="27">
        <v>159998.38</v>
      </c>
      <c r="E173" s="27">
        <v>1149.03</v>
      </c>
      <c r="F173" s="27">
        <f t="shared" si="17"/>
        <v>1521274.8800000001</v>
      </c>
    </row>
    <row r="174" spans="1:6" x14ac:dyDescent="0.2">
      <c r="A174" s="25">
        <v>16</v>
      </c>
      <c r="B174" s="26" t="s">
        <v>22</v>
      </c>
      <c r="C174" s="27">
        <v>2838715.96</v>
      </c>
      <c r="D174" s="27">
        <v>637152.44999999995</v>
      </c>
      <c r="E174" s="27">
        <v>16316.76</v>
      </c>
      <c r="F174" s="27">
        <f t="shared" si="17"/>
        <v>3492185.17</v>
      </c>
    </row>
    <row r="175" spans="1:6" x14ac:dyDescent="0.2">
      <c r="A175" s="25">
        <v>17</v>
      </c>
      <c r="B175" s="26" t="s">
        <v>11</v>
      </c>
      <c r="C175" s="27">
        <v>1338624.42</v>
      </c>
      <c r="D175" s="27">
        <v>242685.1</v>
      </c>
      <c r="E175" s="27">
        <v>1889.45</v>
      </c>
      <c r="F175" s="27">
        <f t="shared" si="17"/>
        <v>1583198.97</v>
      </c>
    </row>
    <row r="176" spans="1:6" x14ac:dyDescent="0.2">
      <c r="A176" s="25">
        <v>18</v>
      </c>
      <c r="B176" s="26" t="s">
        <v>2</v>
      </c>
      <c r="C176" s="27">
        <v>10159466.34</v>
      </c>
      <c r="D176" s="27">
        <v>4947281.0999999996</v>
      </c>
      <c r="E176" s="27">
        <v>1464385.15</v>
      </c>
      <c r="F176" s="27">
        <f t="shared" si="17"/>
        <v>16571132.59</v>
      </c>
    </row>
    <row r="177" spans="1:6" x14ac:dyDescent="0.2">
      <c r="A177" s="25">
        <v>19</v>
      </c>
      <c r="B177" s="26" t="s">
        <v>12</v>
      </c>
      <c r="C177" s="27">
        <v>1511719.65</v>
      </c>
      <c r="D177" s="27">
        <v>173401.7</v>
      </c>
      <c r="E177" s="27">
        <v>605.25</v>
      </c>
      <c r="F177" s="27">
        <f t="shared" si="17"/>
        <v>1685726.5999999999</v>
      </c>
    </row>
    <row r="178" spans="1:6" x14ac:dyDescent="0.2">
      <c r="A178" s="25">
        <v>20</v>
      </c>
      <c r="B178" s="26" t="s">
        <v>13</v>
      </c>
      <c r="C178" s="27">
        <v>1914676.03</v>
      </c>
      <c r="D178" s="27">
        <v>510767.73</v>
      </c>
      <c r="E178" s="27">
        <v>15503.5</v>
      </c>
      <c r="F178" s="27">
        <f t="shared" si="17"/>
        <v>2440947.2599999998</v>
      </c>
    </row>
    <row r="179" spans="1:6" x14ac:dyDescent="0.2">
      <c r="A179" s="45" t="s">
        <v>0</v>
      </c>
      <c r="B179" s="46"/>
      <c r="C179" s="28">
        <f>SUM(C159:C178)</f>
        <v>43406305.649999999</v>
      </c>
      <c r="D179" s="28">
        <f t="shared" ref="D179:F179" si="18">SUM(D159:D178)</f>
        <v>12184503.999999998</v>
      </c>
      <c r="E179" s="28">
        <f t="shared" si="18"/>
        <v>1955259.45</v>
      </c>
      <c r="F179" s="28">
        <f t="shared" si="18"/>
        <v>57546069.099999994</v>
      </c>
    </row>
  </sheetData>
  <mergeCells count="78">
    <mergeCell ref="A179:B179"/>
    <mergeCell ref="L12:L13"/>
    <mergeCell ref="A151:B151"/>
    <mergeCell ref="A154:F154"/>
    <mergeCell ref="A156:A158"/>
    <mergeCell ref="B156:B158"/>
    <mergeCell ref="C156:C158"/>
    <mergeCell ref="D156:D158"/>
    <mergeCell ref="E156:E158"/>
    <mergeCell ref="F156:F158"/>
    <mergeCell ref="A34:B34"/>
    <mergeCell ref="G11:G13"/>
    <mergeCell ref="H11:H13"/>
    <mergeCell ref="I11:I13"/>
    <mergeCell ref="J11:J13"/>
    <mergeCell ref="K11:K13"/>
    <mergeCell ref="M98:M100"/>
    <mergeCell ref="A126:F126"/>
    <mergeCell ref="A128:A130"/>
    <mergeCell ref="B128:B130"/>
    <mergeCell ref="C128:C130"/>
    <mergeCell ref="D128:D130"/>
    <mergeCell ref="E128:E130"/>
    <mergeCell ref="F128:F130"/>
    <mergeCell ref="A121:B121"/>
    <mergeCell ref="M11:M13"/>
    <mergeCell ref="A3:M3"/>
    <mergeCell ref="A4:M4"/>
    <mergeCell ref="A5:M5"/>
    <mergeCell ref="A7:M7"/>
    <mergeCell ref="A9:M9"/>
    <mergeCell ref="B11:B13"/>
    <mergeCell ref="C11:C13"/>
    <mergeCell ref="D11:D13"/>
    <mergeCell ref="E11:E13"/>
    <mergeCell ref="F11:F13"/>
    <mergeCell ref="A11:A13"/>
    <mergeCell ref="A38:M38"/>
    <mergeCell ref="A40:A42"/>
    <mergeCell ref="B40:B42"/>
    <mergeCell ref="C40:C42"/>
    <mergeCell ref="D40:D42"/>
    <mergeCell ref="E40:E42"/>
    <mergeCell ref="F40:F42"/>
    <mergeCell ref="G40:G42"/>
    <mergeCell ref="H40:H42"/>
    <mergeCell ref="I40:I42"/>
    <mergeCell ref="J40:J42"/>
    <mergeCell ref="K40:K42"/>
    <mergeCell ref="M40:M42"/>
    <mergeCell ref="A63:B63"/>
    <mergeCell ref="A67:L67"/>
    <mergeCell ref="A69:A71"/>
    <mergeCell ref="B69:B71"/>
    <mergeCell ref="C69:C71"/>
    <mergeCell ref="D69:D71"/>
    <mergeCell ref="E69:E71"/>
    <mergeCell ref="F69:F71"/>
    <mergeCell ref="G69:G71"/>
    <mergeCell ref="H69:H71"/>
    <mergeCell ref="I69:I71"/>
    <mergeCell ref="J69:J71"/>
    <mergeCell ref="K69:K71"/>
    <mergeCell ref="L69:L71"/>
    <mergeCell ref="A92:B92"/>
    <mergeCell ref="A96:L96"/>
    <mergeCell ref="A98:A100"/>
    <mergeCell ref="B98:B100"/>
    <mergeCell ref="C98:C100"/>
    <mergeCell ref="D98:D100"/>
    <mergeCell ref="E98:E100"/>
    <mergeCell ref="F98:F100"/>
    <mergeCell ref="G98:G100"/>
    <mergeCell ref="H98:H100"/>
    <mergeCell ref="I98:I100"/>
    <mergeCell ref="J98:J100"/>
    <mergeCell ref="K98:K100"/>
    <mergeCell ref="L98:L100"/>
  </mergeCells>
  <printOptions horizontalCentered="1"/>
  <pageMargins left="0.22" right="0.89" top="0.98425196850393704" bottom="0.98425196850393704" header="0" footer="0"/>
  <pageSetup scale="2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 2019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2020-01-10T21:46:37Z</cp:lastPrinted>
  <dcterms:created xsi:type="dcterms:W3CDTF">2003-08-05T00:29:54Z</dcterms:created>
  <dcterms:modified xsi:type="dcterms:W3CDTF">2020-01-21T21:48:27Z</dcterms:modified>
</cp:coreProperties>
</file>